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ariyar\Desktop\"/>
    </mc:Choice>
  </mc:AlternateContent>
  <bookViews>
    <workbookView xWindow="0" yWindow="0" windowWidth="20490" windowHeight="7455"/>
  </bookViews>
  <sheets>
    <sheet name="BİLANÇO" sheetId="1" r:id="rId1"/>
    <sheet name="GELİR TABLOSU" sheetId="2" r:id="rId2"/>
    <sheet name="ÖZSERMAYE DEĞİŞİM TABLOSU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0">#REF!</definedName>
    <definedName name="\1.2.1">#REF!</definedName>
    <definedName name="\2">#REF!</definedName>
    <definedName name="\A">#REF!</definedName>
    <definedName name="\B">#REF!</definedName>
    <definedName name="\BUR">#REF!</definedName>
    <definedName name="\C">#REF!</definedName>
    <definedName name="\D">#REF!</definedName>
    <definedName name="\E">#REF!</definedName>
    <definedName name="\F">#REF!</definedName>
    <definedName name="\FOREX">#REF!</definedName>
    <definedName name="\g">#REF!</definedName>
    <definedName name="\H">#REF!</definedName>
    <definedName name="\I">#REF!</definedName>
    <definedName name="\ILK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Ü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">#REF!</definedName>
    <definedName name="_.Next">#REF!</definedName>
    <definedName name="_????????">#REF!</definedName>
    <definedName name="_????????????12">#REF!</definedName>
    <definedName name="_????????????3">#REF!</definedName>
    <definedName name="_???????????12">#REF!</definedName>
    <definedName name="_???????????3">#REF!</definedName>
    <definedName name="_????????12">'[2]Transactions with Hazera'!#REF!</definedName>
    <definedName name="_??????_???_????">#REF!</definedName>
    <definedName name="_??????_???_???????">#REF!</definedName>
    <definedName name="__????????">#REF!</definedName>
    <definedName name="__????????????12">#REF!</definedName>
    <definedName name="__????????????3">#REF!</definedName>
    <definedName name="__???????????12">#REF!</definedName>
    <definedName name="__???????????3">#REF!</definedName>
    <definedName name="__????????12">'[2]Transactions with Hazera'!#REF!</definedName>
    <definedName name="__??????_???_????">#REF!</definedName>
    <definedName name="__??????_???_???????">#REF!</definedName>
    <definedName name="___????????">#REF!</definedName>
    <definedName name="___????????????12">#REF!</definedName>
    <definedName name="___????????????3">#REF!</definedName>
    <definedName name="___???????????12">#REF!</definedName>
    <definedName name="___???????????3">#REF!</definedName>
    <definedName name="___????????12">'[2]Transactions with Hazera'!#REF!</definedName>
    <definedName name="___??????_???_????">#REF!</definedName>
    <definedName name="___??????_???_???????">#REF!</definedName>
    <definedName name="____????????">#REF!</definedName>
    <definedName name="____????????????12">#REF!</definedName>
    <definedName name="____????????????3">#REF!</definedName>
    <definedName name="____???????????12">#REF!</definedName>
    <definedName name="____???????????3">#REF!</definedName>
    <definedName name="____????????12">'[2]Transactions with Hazera'!#REF!</definedName>
    <definedName name="____??????_???_????">#REF!</definedName>
    <definedName name="____??????_???_???????">#REF!</definedName>
    <definedName name="_____????????">#REF!</definedName>
    <definedName name="_____????????????12">#REF!</definedName>
    <definedName name="_____????????????3">#REF!</definedName>
    <definedName name="_____???????????12">#REF!</definedName>
    <definedName name="_____???????????3">#REF!</definedName>
    <definedName name="_____????????12">'[2]Transactions with Hazera'!#REF!</definedName>
    <definedName name="_____??????_???_????">#REF!</definedName>
    <definedName name="_____??????_???_???????">#REF!</definedName>
    <definedName name="______????????">#REF!</definedName>
    <definedName name="______????????????12">#REF!</definedName>
    <definedName name="______????????????3">#REF!</definedName>
    <definedName name="______???????????12">#REF!</definedName>
    <definedName name="______???????????3">#REF!</definedName>
    <definedName name="______????????12">'[2]Transactions with Hazera'!#REF!</definedName>
    <definedName name="______??????_???_????">#REF!</definedName>
    <definedName name="______??????_???_???????">#REF!</definedName>
    <definedName name="_________________NSO2" hidden="1">{"'Sheet1'!$L$16"}</definedName>
    <definedName name="________________NSO2" hidden="1">{"'Sheet1'!$L$16"}</definedName>
    <definedName name="______________NSO2" hidden="1">{"'Sheet1'!$L$16"}</definedName>
    <definedName name="____________NSO2" hidden="1">{"'Sheet1'!$L$16"}</definedName>
    <definedName name="___________NSO2" hidden="1">{"'Sheet1'!$L$16"}</definedName>
    <definedName name="__________NSO2" hidden="1">{"'Sheet1'!$L$16"}</definedName>
    <definedName name="_________NSO2" hidden="1">{"'Sheet1'!$L$16"}</definedName>
    <definedName name="________1">#REF!</definedName>
    <definedName name="________CF2" hidden="1">{#N/A,#N/A,FALSE,"Aging Summary";#N/A,#N/A,FALSE,"Ratio Analysis";#N/A,#N/A,FALSE,"Test 120 Day Accts";#N/A,#N/A,FALSE,"Tickmarks"}</definedName>
    <definedName name="________NSO2" hidden="1">{"'Sheet1'!$L$16"}</definedName>
    <definedName name="________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____q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___1">#REF!</definedName>
    <definedName name="_______avr1990">'[3]DÖVİZ ALIŞ'!$I$2185:$I$2436</definedName>
    <definedName name="_______avr1991">'[3]DÖVİZ ALIŞ'!$I$2436:$I$2686</definedName>
    <definedName name="_______avr1992">'[3]DÖVİZ ALIŞ'!$I$2687:$I$2941</definedName>
    <definedName name="_______avr1993">'[3]DÖVİZ ALIŞ'!$I$2942:$I$3190</definedName>
    <definedName name="_______avr1994">'[3]DÖVİZ ALIŞ'!$I$3191:$I$3444</definedName>
    <definedName name="_______avr1995">'[3]DÖVİZ ALIŞ'!$I$3445:$I$3698</definedName>
    <definedName name="_______avr1996">'[3]DÖVİZ ALIŞ'!$I$3699:$I$3950</definedName>
    <definedName name="_______avr1997">'[3]DÖVİZ ALIŞ'!$I$3951:$I$4202</definedName>
    <definedName name="_______avr1998">'[3]DÖVİZ ALIŞ'!$I$4203:$I$4453</definedName>
    <definedName name="_______avr1999">'[3]DÖVİZ ALIŞ'!$I$4455:$I$4703</definedName>
    <definedName name="_______BEF1">#REF!</definedName>
    <definedName name="_______C68000">#REF!</definedName>
    <definedName name="_______C69999">#REF!</definedName>
    <definedName name="_______C70000">#REF!</definedName>
    <definedName name="_______C80000">#REF!</definedName>
    <definedName name="_______C99999">#REF!</definedName>
    <definedName name="_______CF2" hidden="1">{#N/A,#N/A,FALSE,"Aging Summary";#N/A,#N/A,FALSE,"Ratio Analysis";#N/A,#N/A,FALSE,"Test 120 Day Accts";#N/A,#N/A,FALSE,"Tickmarks"}</definedName>
    <definedName name="_______CHF1">#REF!</definedName>
    <definedName name="_______DAT1">#REF!</definedName>
    <definedName name="_______DAT10">#REF!</definedName>
    <definedName name="_______DAT11">#REF!</definedName>
    <definedName name="_______DAT12">#REF!</definedName>
    <definedName name="_______DAT13">#REF!</definedName>
    <definedName name="_______DAT14">#REF!</definedName>
    <definedName name="_______DAT15">#REF!</definedName>
    <definedName name="_______DAT16">'[4]Additions 02'!#REF!</definedName>
    <definedName name="_______DAT18">'[4]Additions 02'!#REF!</definedName>
    <definedName name="_______DAT19">'[4]Additions 02'!#REF!</definedName>
    <definedName name="_______DAT2">#REF!</definedName>
    <definedName name="_______DAT20">'[4]Additions 02'!#REF!</definedName>
    <definedName name="_______DAT21">'[4]Additions 02'!#REF!</definedName>
    <definedName name="_______DAT22">'[4]Additions 02'!#REF!</definedName>
    <definedName name="_______DAT23">'[4]Additions 02'!#REF!</definedName>
    <definedName name="_______DAT24">'[4]Additions 02'!#REF!</definedName>
    <definedName name="_______DAT25">'[4]Additions 02'!#REF!</definedName>
    <definedName name="_______DAT26">'[4]Additions 02'!#REF!</definedName>
    <definedName name="_______DAT27">'[4]Additions 02'!#REF!</definedName>
    <definedName name="_______DAT28">'[4]Additions 02'!#REF!</definedName>
    <definedName name="_______DAT29">'[4]Additions 02'!#REF!</definedName>
    <definedName name="_______DAT3">#REF!</definedName>
    <definedName name="_______DAT30">'[4]Additions 02'!#REF!</definedName>
    <definedName name="_______DAT31">'[4]Additions 02'!#REF!</definedName>
    <definedName name="_______DAT32">'[4]Additions 02'!#REF!</definedName>
    <definedName name="_______DAT33">'[4]Additions 02'!#REF!</definedName>
    <definedName name="_______DAT34">'[4]Additions 02'!#REF!</definedName>
    <definedName name="_______DAT35">'[4]Additions 02'!#REF!</definedName>
    <definedName name="_______DAT36">'[4]Additions 02'!#REF!</definedName>
    <definedName name="_______DAT4">#REF!</definedName>
    <definedName name="_______DAT5">#REF!</definedName>
    <definedName name="_______DAT6">#REF!</definedName>
    <definedName name="_______DAT7">#REF!</definedName>
    <definedName name="_______DAT8">#REF!</definedName>
    <definedName name="_______DAT9">#REF!</definedName>
    <definedName name="_______DEM1">#REF!</definedName>
    <definedName name="_______Dep2003">#REF!</definedName>
    <definedName name="_______EUR1">#REF!</definedName>
    <definedName name="_______EUR2">#REF!</definedName>
    <definedName name="_______EUR5">#REF!</definedName>
    <definedName name="_______FRF1">#REF!</definedName>
    <definedName name="_______GBP1">#REF!</definedName>
    <definedName name="_______ı34">#REF!</definedName>
    <definedName name="_______INF180">#REF!</definedName>
    <definedName name="_______INF193">'[5]RESTATEMENT OF PREPAID EXPENSES'!#REF!</definedName>
    <definedName name="_______INF195">#REF!</definedName>
    <definedName name="_______INF242">#REF!</definedName>
    <definedName name="_______INF259">#REF!</definedName>
    <definedName name="_______INF540">'[5]RESTATEMENT OF PREPAID EXPENSES'!$F$94</definedName>
    <definedName name="_______ITL1">#REF!</definedName>
    <definedName name="_______kjs1">#REF!</definedName>
    <definedName name="_______MST1">#REF!</definedName>
    <definedName name="_______MST2">#REF!</definedName>
    <definedName name="_______MST3">#REF!</definedName>
    <definedName name="_______NSO2" hidden="1">{"'Sheet1'!$L$16"}</definedName>
    <definedName name="_______ob2001">#REF!</definedName>
    <definedName name="_______pg40">#REF!</definedName>
    <definedName name="_______pg41">#REF!</definedName>
    <definedName name="_______PL2" hidden="1">{#N/A,#N/A,FALSE,"Aging Summary";#N/A,#N/A,FALSE,"Ratio Analysis";#N/A,#N/A,FALSE,"Test 120 Day Accts";#N/A,#N/A,FALSE,"Tickmarks"}</definedName>
    <definedName name="_______POS3">#REF!</definedName>
    <definedName name="_______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___q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___S1">#REF!</definedName>
    <definedName name="_______S2">#REF!</definedName>
    <definedName name="_______S3">#REF!</definedName>
    <definedName name="_______S4">#REF!</definedName>
    <definedName name="_______S5">#REF!</definedName>
    <definedName name="_______sin2">#REF!</definedName>
    <definedName name="_______USD1">#REF!</definedName>
    <definedName name="_______USD2">#REF!</definedName>
    <definedName name="_______USD5">#REF!</definedName>
    <definedName name="_______usd82">#REF!</definedName>
    <definedName name="_______usd83">#REF!</definedName>
    <definedName name="_______usd88">#REF!</definedName>
    <definedName name="_______w1">#REF!</definedName>
    <definedName name="_______w10">#REF!</definedName>
    <definedName name="_______w11">#REF!</definedName>
    <definedName name="_______w12">#REF!</definedName>
    <definedName name="_______w13">#REF!</definedName>
    <definedName name="_______w15">#REF!</definedName>
    <definedName name="_______w16">#REF!</definedName>
    <definedName name="_______w17">#REF!</definedName>
    <definedName name="_______w2">#REF!</definedName>
    <definedName name="_______w3">#REF!</definedName>
    <definedName name="_______w4">#REF!</definedName>
    <definedName name="_______w5">#REF!</definedName>
    <definedName name="_______w6">#REF!</definedName>
    <definedName name="_______w7">#REF!</definedName>
    <definedName name="_______w8">#REF!</definedName>
    <definedName name="_______w9">#REF!</definedName>
    <definedName name="_______ww1">#REF!</definedName>
    <definedName name="_______ww10">#REF!</definedName>
    <definedName name="_______ww2">#REF!</definedName>
    <definedName name="_______ww3">#REF!</definedName>
    <definedName name="_______ww4">#REF!</definedName>
    <definedName name="_______ww5">#REF!</definedName>
    <definedName name="_______ww6">#REF!</definedName>
    <definedName name="_______ww7">#REF!</definedName>
    <definedName name="_______ww8">#REF!</definedName>
    <definedName name="_______ww9">#REF!</definedName>
    <definedName name="______1">#REF!</definedName>
    <definedName name="______A1">#REF!</definedName>
    <definedName name="______avr1990">'[3]DÖVİZ ALIŞ'!$I$2185:$I$2436</definedName>
    <definedName name="______avr1991">'[3]DÖVİZ ALIŞ'!$I$2436:$I$2686</definedName>
    <definedName name="______avr1992">'[3]DÖVİZ ALIŞ'!$I$2687:$I$2941</definedName>
    <definedName name="______avr1993">'[3]DÖVİZ ALIŞ'!$I$2942:$I$3190</definedName>
    <definedName name="______avr1994">'[3]DÖVİZ ALIŞ'!$I$3191:$I$3444</definedName>
    <definedName name="______avr1995">'[3]DÖVİZ ALIŞ'!$I$3445:$I$3698</definedName>
    <definedName name="______avr1996">'[3]DÖVİZ ALIŞ'!$I$3699:$I$3950</definedName>
    <definedName name="______avr1997">'[3]DÖVİZ ALIŞ'!$I$3951:$I$4202</definedName>
    <definedName name="______avr1998">'[3]DÖVİZ ALIŞ'!$I$4203:$I$4453</definedName>
    <definedName name="______avr1999">'[3]DÖVİZ ALIŞ'!$I$4455:$I$4703</definedName>
    <definedName name="______BEF1">#REF!</definedName>
    <definedName name="______C68000">#REF!</definedName>
    <definedName name="______C69999">#REF!</definedName>
    <definedName name="______C70000">#REF!</definedName>
    <definedName name="______C80000">#REF!</definedName>
    <definedName name="______C99999">#REF!</definedName>
    <definedName name="______CF2" hidden="1">{#N/A,#N/A,FALSE,"Aging Summary";#N/A,#N/A,FALSE,"Ratio Analysis";#N/A,#N/A,FALSE,"Test 120 Day Accts";#N/A,#N/A,FALSE,"Tickmarks"}</definedName>
    <definedName name="______CHF1">#REF!</definedName>
    <definedName name="______COL1">#REF!</definedName>
    <definedName name="______COL2">#REF!</definedName>
    <definedName name="______COL3">#REF!</definedName>
    <definedName name="______COL4">#REF!</definedName>
    <definedName name="______COL5">#REF!</definedName>
    <definedName name="______DAT1">#REF!</definedName>
    <definedName name="______DAT10">#REF!</definedName>
    <definedName name="______DAT11">#REF!</definedName>
    <definedName name="______DAT12">#REF!</definedName>
    <definedName name="______DAT13">#REF!</definedName>
    <definedName name="______DAT14">#REF!</definedName>
    <definedName name="______DAT15">#REF!</definedName>
    <definedName name="______DAT16">'[6]Additions 02'!#REF!</definedName>
    <definedName name="______DAT18">'[6]Additions 02'!#REF!</definedName>
    <definedName name="______DAT19">'[6]Additions 02'!#REF!</definedName>
    <definedName name="______DAT2">#REF!</definedName>
    <definedName name="______DAT20">'[6]Additions 02'!#REF!</definedName>
    <definedName name="______DAT21">'[6]Additions 02'!#REF!</definedName>
    <definedName name="______DAT22">'[6]Additions 02'!#REF!</definedName>
    <definedName name="______DAT23">'[6]Additions 02'!#REF!</definedName>
    <definedName name="______DAT24">'[6]Additions 02'!#REF!</definedName>
    <definedName name="______DAT25">'[6]Additions 02'!#REF!</definedName>
    <definedName name="______DAT26">'[6]Additions 02'!#REF!</definedName>
    <definedName name="______DAT27">'[6]Additions 02'!#REF!</definedName>
    <definedName name="______DAT28">'[6]Additions 02'!#REF!</definedName>
    <definedName name="______DAT29">'[6]Additions 02'!#REF!</definedName>
    <definedName name="______DAT3">#REF!</definedName>
    <definedName name="______DAT30">'[6]Additions 02'!#REF!</definedName>
    <definedName name="______DAT31">'[6]Additions 02'!#REF!</definedName>
    <definedName name="______DAT32">'[6]Additions 02'!#REF!</definedName>
    <definedName name="______DAT33">'[6]Additions 02'!#REF!</definedName>
    <definedName name="______DAT34">'[6]Additions 02'!#REF!</definedName>
    <definedName name="______DAT35">'[6]Additions 02'!#REF!</definedName>
    <definedName name="______DAT36">'[6]Additions 02'!#REF!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_DEM1">#REF!</definedName>
    <definedName name="______Dep2003">#REF!</definedName>
    <definedName name="______EUR1">#REF!</definedName>
    <definedName name="______EUR2">#REF!</definedName>
    <definedName name="______EUR5">#REF!</definedName>
    <definedName name="______FRF1">#REF!</definedName>
    <definedName name="______GBP1">#REF!</definedName>
    <definedName name="______ı34">#REF!</definedName>
    <definedName name="______INF180">#REF!</definedName>
    <definedName name="______INF193">'[7]RESTATEMENT OF PREPAID EXPENSES'!#REF!</definedName>
    <definedName name="______INF195">#REF!</definedName>
    <definedName name="______INF242">#REF!</definedName>
    <definedName name="______INF259">#REF!</definedName>
    <definedName name="______INF540">'[7]RESTATEMENT OF PREPAID EXPENSES'!$F$94</definedName>
    <definedName name="______ITL1">#REF!</definedName>
    <definedName name="______kjs1">#REF!</definedName>
    <definedName name="______MST1">#REF!</definedName>
    <definedName name="______MST2">#REF!</definedName>
    <definedName name="______MST3">#REF!</definedName>
    <definedName name="______NSO2" hidden="1">{"'Sheet1'!$L$16"}</definedName>
    <definedName name="______ob2001">#REF!</definedName>
    <definedName name="______PG1">#REF!</definedName>
    <definedName name="______pg10">#REF!</definedName>
    <definedName name="______PG11">#REF!</definedName>
    <definedName name="______PG12">#REF!</definedName>
    <definedName name="______PG13">#REF!</definedName>
    <definedName name="______PG14">#REF!</definedName>
    <definedName name="______PG15">#REF!</definedName>
    <definedName name="______PG16">#REF!</definedName>
    <definedName name="______PG17">#REF!</definedName>
    <definedName name="______PG18">#REF!</definedName>
    <definedName name="______PG19">#REF!</definedName>
    <definedName name="______PG2">#REF!</definedName>
    <definedName name="______PG20">#REF!</definedName>
    <definedName name="______PG21">#REF!</definedName>
    <definedName name="______PG22">#REF!</definedName>
    <definedName name="______PG23">#REF!</definedName>
    <definedName name="______PG24">#REF!</definedName>
    <definedName name="______PG25">#REF!</definedName>
    <definedName name="______PG26">#REF!</definedName>
    <definedName name="______PG27">#REF!</definedName>
    <definedName name="______PG28">#REF!</definedName>
    <definedName name="______PG29">#REF!</definedName>
    <definedName name="______PG3">#REF!</definedName>
    <definedName name="______PG30">#REF!</definedName>
    <definedName name="______PG31">#REF!</definedName>
    <definedName name="______PG35">#REF!</definedName>
    <definedName name="______PG36">#REF!</definedName>
    <definedName name="______pg37">#REF!</definedName>
    <definedName name="______PG3701">#REF!</definedName>
    <definedName name="______PG3702">#REF!</definedName>
    <definedName name="______PG3703">#REF!</definedName>
    <definedName name="______PG3704">#REF!</definedName>
    <definedName name="______PG3705">#REF!</definedName>
    <definedName name="______PG3706">#REF!</definedName>
    <definedName name="______PG3707">#REF!</definedName>
    <definedName name="______PG38">#REF!</definedName>
    <definedName name="______PG39">#REF!</definedName>
    <definedName name="______PG4">#REF!</definedName>
    <definedName name="______pg40">#REF!</definedName>
    <definedName name="______pg41">#REF!</definedName>
    <definedName name="______PG6">#REF!</definedName>
    <definedName name="______PG7">#REF!</definedName>
    <definedName name="______PG8">#REF!</definedName>
    <definedName name="______PG9">#REF!</definedName>
    <definedName name="______PL2" hidden="1">{#N/A,#N/A,FALSE,"Aging Summary";#N/A,#N/A,FALSE,"Ratio Analysis";#N/A,#N/A,FALSE,"Test 120 Day Accts";#N/A,#N/A,FALSE,"Tickmarks"}</definedName>
    <definedName name="______POS3">#REF!</definedName>
    <definedName name="______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__q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__S1">#REF!</definedName>
    <definedName name="______S2">#REF!</definedName>
    <definedName name="______S3">#REF!</definedName>
    <definedName name="______S4">#REF!</definedName>
    <definedName name="______S5">#REF!</definedName>
    <definedName name="______sin2">#REF!</definedName>
    <definedName name="______USD1">#REF!</definedName>
    <definedName name="______USD2">#REF!</definedName>
    <definedName name="______USD5">#REF!</definedName>
    <definedName name="______usd82">#REF!</definedName>
    <definedName name="______usd83">#REF!</definedName>
    <definedName name="______usd88">#REF!</definedName>
    <definedName name="______w1">#REF!</definedName>
    <definedName name="______w10">#REF!</definedName>
    <definedName name="______w11">#REF!</definedName>
    <definedName name="______w12">#REF!</definedName>
    <definedName name="______w13">#REF!</definedName>
    <definedName name="______w15">#REF!</definedName>
    <definedName name="______w16">#REF!</definedName>
    <definedName name="______w17">#REF!</definedName>
    <definedName name="______w2">#REF!</definedName>
    <definedName name="______w3">#REF!</definedName>
    <definedName name="______w4">#REF!</definedName>
    <definedName name="______w5">#REF!</definedName>
    <definedName name="______w6">#REF!</definedName>
    <definedName name="______w7">#REF!</definedName>
    <definedName name="______w8">#REF!</definedName>
    <definedName name="______w9">#REF!</definedName>
    <definedName name="______ww1">#REF!</definedName>
    <definedName name="______ww10">#REF!</definedName>
    <definedName name="______ww2">#REF!</definedName>
    <definedName name="______ww3">#REF!</definedName>
    <definedName name="______ww4">#REF!</definedName>
    <definedName name="______ww5">#REF!</definedName>
    <definedName name="______ww6">#REF!</definedName>
    <definedName name="______ww7">#REF!</definedName>
    <definedName name="______ww8">#REF!</definedName>
    <definedName name="______ww9">#REF!</definedName>
    <definedName name="_____1">#REF!</definedName>
    <definedName name="_____A1">#REF!</definedName>
    <definedName name="_____avr1990">'[3]DÖVİZ ALIŞ'!$I$2185:$I$2436</definedName>
    <definedName name="_____avr1991">'[3]DÖVİZ ALIŞ'!$I$2436:$I$2686</definedName>
    <definedName name="_____avr1992">'[3]DÖVİZ ALIŞ'!$I$2687:$I$2941</definedName>
    <definedName name="_____avr1993">'[3]DÖVİZ ALIŞ'!$I$2942:$I$3190</definedName>
    <definedName name="_____avr1994">'[3]DÖVİZ ALIŞ'!$I$3191:$I$3444</definedName>
    <definedName name="_____avr1995">'[3]DÖVİZ ALIŞ'!$I$3445:$I$3698</definedName>
    <definedName name="_____avr1996">'[3]DÖVİZ ALIŞ'!$I$3699:$I$3950</definedName>
    <definedName name="_____avr1997">'[3]DÖVİZ ALIŞ'!$I$3951:$I$4202</definedName>
    <definedName name="_____avr1998">'[3]DÖVİZ ALIŞ'!$I$4203:$I$4453</definedName>
    <definedName name="_____avr1999">'[3]DÖVİZ ALIŞ'!$I$4455:$I$4703</definedName>
    <definedName name="_____C68000">#REF!</definedName>
    <definedName name="_____C69999">#REF!</definedName>
    <definedName name="_____C70000">#REF!</definedName>
    <definedName name="_____C80000">#REF!</definedName>
    <definedName name="_____C99999">#REF!</definedName>
    <definedName name="_____CF2" hidden="1">{#N/A,#N/A,FALSE,"Aging Summary";#N/A,#N/A,FALSE,"Ratio Analysis";#N/A,#N/A,FALSE,"Test 120 Day Accts";#N/A,#N/A,FALSE,"Tickmarks"}</definedName>
    <definedName name="_____COL1">#REF!</definedName>
    <definedName name="_____COL2">#REF!</definedName>
    <definedName name="_____COL3">#REF!</definedName>
    <definedName name="_____COL4">#REF!</definedName>
    <definedName name="_____COL5">#REF!</definedName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2">#REF!</definedName>
    <definedName name="_____DAT3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_ı34">#REF!</definedName>
    <definedName name="_____MST1">#REF!</definedName>
    <definedName name="_____MST2">#REF!</definedName>
    <definedName name="_____MST3">#REF!</definedName>
    <definedName name="_____NSO2" hidden="1">{"'Sheet1'!$L$16"}</definedName>
    <definedName name="_____PG1">#REF!</definedName>
    <definedName name="_____pg10">#REF!</definedName>
    <definedName name="_____PG11">#REF!</definedName>
    <definedName name="_____PG12">#REF!</definedName>
    <definedName name="_____PG13">#REF!</definedName>
    <definedName name="_____PG14">#REF!</definedName>
    <definedName name="_____PG15">#REF!</definedName>
    <definedName name="_____PG16">#REF!</definedName>
    <definedName name="_____PG17">#REF!</definedName>
    <definedName name="_____PG18">#REF!</definedName>
    <definedName name="_____PG19">#REF!</definedName>
    <definedName name="_____PG2">#REF!</definedName>
    <definedName name="_____PG20">#REF!</definedName>
    <definedName name="_____PG21">#REF!</definedName>
    <definedName name="_____PG22">#REF!</definedName>
    <definedName name="_____PG23">#REF!</definedName>
    <definedName name="_____PG24">#REF!</definedName>
    <definedName name="_____PG25">#REF!</definedName>
    <definedName name="_____PG26">#REF!</definedName>
    <definedName name="_____PG27">#REF!</definedName>
    <definedName name="_____PG28">#REF!</definedName>
    <definedName name="_____PG29">#REF!</definedName>
    <definedName name="_____PG3">#REF!</definedName>
    <definedName name="_____PG30">#REF!</definedName>
    <definedName name="_____PG31">#REF!</definedName>
    <definedName name="_____PG35">#REF!</definedName>
    <definedName name="_____PG36">#REF!</definedName>
    <definedName name="_____pg37">#REF!</definedName>
    <definedName name="_____PG3701">#REF!</definedName>
    <definedName name="_____PG3702">#REF!</definedName>
    <definedName name="_____PG3703">#REF!</definedName>
    <definedName name="_____PG3704">#REF!</definedName>
    <definedName name="_____PG3705">#REF!</definedName>
    <definedName name="_____PG3706">#REF!</definedName>
    <definedName name="_____PG3707">#REF!</definedName>
    <definedName name="_____PG38">#REF!</definedName>
    <definedName name="_____PG39">#REF!</definedName>
    <definedName name="_____PG4">#REF!</definedName>
    <definedName name="_____pg40">#REF!</definedName>
    <definedName name="_____pg41">#REF!</definedName>
    <definedName name="_____PG6">#REF!</definedName>
    <definedName name="_____PG7">#REF!</definedName>
    <definedName name="_____PG8">#REF!</definedName>
    <definedName name="_____PG9">#REF!</definedName>
    <definedName name="_____PL2" hidden="1">{#N/A,#N/A,FALSE,"Aging Summary";#N/A,#N/A,FALSE,"Ratio Analysis";#N/A,#N/A,FALSE,"Test 120 Day Accts";#N/A,#N/A,FALSE,"Tickmarks"}</definedName>
    <definedName name="_____POS3">#REF!</definedName>
    <definedName name="_____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_q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_S1">#REF!</definedName>
    <definedName name="_____S2">#REF!</definedName>
    <definedName name="_____S3">#REF!</definedName>
    <definedName name="_____S4">#REF!</definedName>
    <definedName name="_____S5">#REF!</definedName>
    <definedName name="_____usd82">#REF!</definedName>
    <definedName name="_____usd83">#REF!</definedName>
    <definedName name="_____usd88">#REF!</definedName>
    <definedName name="____1">#REF!</definedName>
    <definedName name="____A1">#REF!</definedName>
    <definedName name="____avr1990">'[3]DÖVİZ ALIŞ'!$I$2185:$I$2436</definedName>
    <definedName name="____avr1991">'[3]DÖVİZ ALIŞ'!$I$2436:$I$2686</definedName>
    <definedName name="____avr1992">'[3]DÖVİZ ALIŞ'!$I$2687:$I$2941</definedName>
    <definedName name="____avr1993">'[3]DÖVİZ ALIŞ'!$I$2942:$I$3190</definedName>
    <definedName name="____avr1994">'[3]DÖVİZ ALIŞ'!$I$3191:$I$3444</definedName>
    <definedName name="____avr1995">'[3]DÖVİZ ALIŞ'!$I$3445:$I$3698</definedName>
    <definedName name="____avr1996">'[3]DÖVİZ ALIŞ'!$I$3699:$I$3950</definedName>
    <definedName name="____avr1997">'[3]DÖVİZ ALIŞ'!$I$3951:$I$4202</definedName>
    <definedName name="____avr1998">'[3]DÖVİZ ALIŞ'!$I$4203:$I$4453</definedName>
    <definedName name="____avr1999">'[3]DÖVİZ ALIŞ'!$I$4455:$I$4703</definedName>
    <definedName name="____BEF1">#REF!</definedName>
    <definedName name="____BIL06">#REF!</definedName>
    <definedName name="____C68000">#REF!</definedName>
    <definedName name="____C69999">#REF!</definedName>
    <definedName name="____C70000">#REF!</definedName>
    <definedName name="____C80000">#REF!</definedName>
    <definedName name="____C99999">#REF!</definedName>
    <definedName name="____CF2" hidden="1">{#N/A,#N/A,FALSE,"Aging Summary";#N/A,#N/A,FALSE,"Ratio Analysis";#N/A,#N/A,FALSE,"Test 120 Day Accts";#N/A,#N/A,FALSE,"Tickmarks"}</definedName>
    <definedName name="____CHF1">#REF!</definedName>
    <definedName name="____COL1">#REF!</definedName>
    <definedName name="____COL2">#REF!</definedName>
    <definedName name="____COL3">#REF!</definedName>
    <definedName name="____COL4">#REF!</definedName>
    <definedName name="____COL5">#REF!</definedName>
    <definedName name="____DAT1">#REF!</definedName>
    <definedName name="____DAT10">#REF!</definedName>
    <definedName name="____DAT11">#REF!</definedName>
    <definedName name="____DAT12">#REF!</definedName>
    <definedName name="____DAT13">#REF!</definedName>
    <definedName name="____DAT14">#REF!</definedName>
    <definedName name="____DAT15">#REF!</definedName>
    <definedName name="____DAT16">#REF!</definedName>
    <definedName name="____DAT17">#REF!</definedName>
    <definedName name="____DAT18">#REF!</definedName>
    <definedName name="____DAT19">#REF!</definedName>
    <definedName name="____DAT2">#REF!</definedName>
    <definedName name="____DAT20">#REF!</definedName>
    <definedName name="____DAT21">'[4]Additions 02'!#REF!</definedName>
    <definedName name="____DAT22">'[4]Additions 02'!#REF!</definedName>
    <definedName name="____DAT23">'[4]Additions 02'!#REF!</definedName>
    <definedName name="____DAT24">'[4]Additions 02'!#REF!</definedName>
    <definedName name="____DAT25">'[4]Additions 02'!#REF!</definedName>
    <definedName name="____DAT26">'[4]Additions 02'!#REF!</definedName>
    <definedName name="____DAT27">'[4]Additions 02'!#REF!</definedName>
    <definedName name="____DAT28">'[4]Additions 02'!#REF!</definedName>
    <definedName name="____DAT29">'[4]Additions 02'!#REF!</definedName>
    <definedName name="____DAT3">#REF!</definedName>
    <definedName name="____DAT30">'[4]Additions 02'!#REF!</definedName>
    <definedName name="____DAT31">'[4]Additions 02'!#REF!</definedName>
    <definedName name="____DAT32">'[4]Additions 02'!#REF!</definedName>
    <definedName name="____DAT33">'[4]Additions 02'!#REF!</definedName>
    <definedName name="____DAT34">'[4]Additions 02'!#REF!</definedName>
    <definedName name="____DAT35">'[4]Additions 02'!#REF!</definedName>
    <definedName name="____DAT36">'[4]Additions 02'!#REF!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_DEM1">#REF!</definedName>
    <definedName name="____Dep2003">#REF!</definedName>
    <definedName name="____EAK01">#REF!</definedName>
    <definedName name="____EAK06">#REF!</definedName>
    <definedName name="____EUR1">#REF!</definedName>
    <definedName name="____EUR2">#REF!</definedName>
    <definedName name="____EUR5">#REF!</definedName>
    <definedName name="____FRF1">#REF!</definedName>
    <definedName name="____FXR97">#REF!</definedName>
    <definedName name="____GBP1">#REF!</definedName>
    <definedName name="____ı13">#REF!</definedName>
    <definedName name="____ı34">#REF!</definedName>
    <definedName name="____INC701">#REF!</definedName>
    <definedName name="____INF180">#REF!</definedName>
    <definedName name="____INF193">'[5]RESTATEMENT OF PREPAID EXPENSES'!#REF!</definedName>
    <definedName name="____INF195">#REF!</definedName>
    <definedName name="____INF242">#REF!</definedName>
    <definedName name="____INF259">#REF!</definedName>
    <definedName name="____INF540">'[5]RESTATEMENT OF PREPAID EXPENSES'!$F$94</definedName>
    <definedName name="____ITL1">#REF!</definedName>
    <definedName name="____kjs1">#REF!</definedName>
    <definedName name="____kur3">'[8]Financials (PBC)'!#REF!</definedName>
    <definedName name="____KUR6">'[8]Financials (PBC)'!#REF!</definedName>
    <definedName name="____MAX1">#REF!</definedName>
    <definedName name="____MAX2">#REF!</definedName>
    <definedName name="____mb12">#REF!</definedName>
    <definedName name="____MIN1">#REF!</definedName>
    <definedName name="____MIN2">#REF!</definedName>
    <definedName name="____MST1">#REF!</definedName>
    <definedName name="____MST2">#REF!</definedName>
    <definedName name="____MST3">#REF!</definedName>
    <definedName name="____NSO2" hidden="1">{"'Sheet1'!$L$16"}</definedName>
    <definedName name="____ob2001">#REF!</definedName>
    <definedName name="____PG1">#REF!</definedName>
    <definedName name="____pg10">#REF!</definedName>
    <definedName name="____PG11">#REF!</definedName>
    <definedName name="____PG12">#REF!</definedName>
    <definedName name="____PG13">#REF!</definedName>
    <definedName name="____PG14">#REF!</definedName>
    <definedName name="____PG15">#REF!</definedName>
    <definedName name="____PG16">#REF!</definedName>
    <definedName name="____PG17">#REF!</definedName>
    <definedName name="____PG18">#REF!</definedName>
    <definedName name="____PG19">#REF!</definedName>
    <definedName name="____PG2">#REF!</definedName>
    <definedName name="____PG20">#REF!</definedName>
    <definedName name="____PG21">#REF!</definedName>
    <definedName name="____PG22">#REF!</definedName>
    <definedName name="____PG23">#REF!</definedName>
    <definedName name="____PG24">#REF!</definedName>
    <definedName name="____PG25">#REF!</definedName>
    <definedName name="____PG26">#REF!</definedName>
    <definedName name="____PG27">#REF!</definedName>
    <definedName name="____PG28">#REF!</definedName>
    <definedName name="____PG29">#REF!</definedName>
    <definedName name="____PG3">#REF!</definedName>
    <definedName name="____PG30">#REF!</definedName>
    <definedName name="____PG31">#REF!</definedName>
    <definedName name="____PG35">#REF!</definedName>
    <definedName name="____PG36">#REF!</definedName>
    <definedName name="____pg37">#REF!</definedName>
    <definedName name="____PG3701">#REF!</definedName>
    <definedName name="____PG3702">#REF!</definedName>
    <definedName name="____PG3703">#REF!</definedName>
    <definedName name="____PG3704">#REF!</definedName>
    <definedName name="____PG3705">#REF!</definedName>
    <definedName name="____PG3706">#REF!</definedName>
    <definedName name="____PG3707">#REF!</definedName>
    <definedName name="____PG38">#REF!</definedName>
    <definedName name="____PG39">#REF!</definedName>
    <definedName name="____PG4">#REF!</definedName>
    <definedName name="____PG6">#REF!</definedName>
    <definedName name="____PG7">#REF!</definedName>
    <definedName name="____PG8">#REF!</definedName>
    <definedName name="____PG9">#REF!</definedName>
    <definedName name="____PL06">#REF!</definedName>
    <definedName name="____PL2" hidden="1">{#N/A,#N/A,FALSE,"Aging Summary";#N/A,#N/A,FALSE,"Ratio Analysis";#N/A,#N/A,FALSE,"Test 120 Day Accts";#N/A,#N/A,FALSE,"Tickmarks"}</definedName>
    <definedName name="____POS3">#REF!</definedName>
    <definedName name="____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q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S1">#REF!</definedName>
    <definedName name="____S2">#REF!</definedName>
    <definedName name="____S3">#REF!</definedName>
    <definedName name="____S4">#REF!</definedName>
    <definedName name="____S5">#REF!</definedName>
    <definedName name="____sin2">#REF!</definedName>
    <definedName name="____tbs0603">#REF!</definedName>
    <definedName name="____tbs2002">#REF!</definedName>
    <definedName name="____TBS2003">#REF!</definedName>
    <definedName name="____USD1">#REF!</definedName>
    <definedName name="____USD2">#REF!</definedName>
    <definedName name="____USD5">#REF!</definedName>
    <definedName name="____usd82">#REF!</definedName>
    <definedName name="____usd83">#REF!</definedName>
    <definedName name="____usd88">#REF!</definedName>
    <definedName name="____w1">#REF!</definedName>
    <definedName name="____w10">#REF!</definedName>
    <definedName name="____w11">#REF!</definedName>
    <definedName name="____w12">#REF!</definedName>
    <definedName name="____w13">#REF!</definedName>
    <definedName name="____w15">#REF!</definedName>
    <definedName name="____w16">#REF!</definedName>
    <definedName name="____w17">#REF!</definedName>
    <definedName name="____w2">#REF!</definedName>
    <definedName name="____w3">#REF!</definedName>
    <definedName name="____w4">#REF!</definedName>
    <definedName name="____w5">#REF!</definedName>
    <definedName name="____w6">#REF!</definedName>
    <definedName name="____w7">#REF!</definedName>
    <definedName name="____w8">#REF!</definedName>
    <definedName name="____w9">#REF!</definedName>
    <definedName name="____ww1">#REF!</definedName>
    <definedName name="____ww10">#REF!</definedName>
    <definedName name="____ww2">#REF!</definedName>
    <definedName name="____ww3">#REF!</definedName>
    <definedName name="____ww4">#REF!</definedName>
    <definedName name="____ww5">#REF!</definedName>
    <definedName name="____ww6">#REF!</definedName>
    <definedName name="____ww7">#REF!</definedName>
    <definedName name="____ww8">#REF!</definedName>
    <definedName name="____ww9">#REF!</definedName>
    <definedName name="___1">#REF!</definedName>
    <definedName name="___A1">[9]LOANS!$B$4</definedName>
    <definedName name="___a10" hidden="1">{"İnşaatdolar",#N/A,FALSE,"9511kar($)"}</definedName>
    <definedName name="___a11" hidden="1">{"Koç Top",#N/A,FALSE,"9511kar(TL)"}</definedName>
    <definedName name="___a12" hidden="1">{"KOÇ TOP 2",#N/A,FALSE,"9511kar(TL)"}</definedName>
    <definedName name="___a13" hidden="1">{"Koç Top dolar",#N/A,FALSE,"9511kar($)"}</definedName>
    <definedName name="___a14" hidden="1">{"Otosan",#N/A,FALSE,"9511kar(TL)"}</definedName>
    <definedName name="___a15" hidden="1">{"Otosandolar",#N/A,FALSE,"9511kar($)"}</definedName>
    <definedName name="___a16" hidden="1">{"Tekstil",#N/A,FALSE,"9511kar(TL)"}</definedName>
    <definedName name="___a17" hidden="1">{"Tekstil dolar",#N/A,FALSE,"9511kar($)"}</definedName>
    <definedName name="___a18" hidden="1">{"Ticaret ve turizm",#N/A,FALSE,"9511kar(TL)"}</definedName>
    <definedName name="___a19" hidden="1">{"Ticaret ve turizm dolar",#N/A,FALSE,"9511kar($)"}</definedName>
    <definedName name="___a2" hidden="1">{"Dayanıklı tüketim",#N/A,FALSE,"9511kar(TL)"}</definedName>
    <definedName name="___a20" hidden="1">{"Tofaş",#N/A,FALSE,"9511kar(TL)"}</definedName>
    <definedName name="___a21" hidden="1">{"Tofaşdolar",#N/A,FALSE,"9511kar($)"}</definedName>
    <definedName name="___a22" hidden="1">{"Tüketim",#N/A,FALSE,"9511kar(TL)"}</definedName>
    <definedName name="___a23" hidden="1">{"Tüketim dolar",#N/A,FALSE,"9511kar($)"}</definedName>
    <definedName name="___a24" hidden="1">{"Yan sanayi",#N/A,FALSE,"9511kar(TL)"}</definedName>
    <definedName name="___a25" hidden="1">{"Yansanayidolar",#N/A,FALSE,"9511kar($)"}</definedName>
    <definedName name="___a3" hidden="1">{"Dış ticaret",#N/A,FALSE,"9511kar(TL)"}</definedName>
    <definedName name="___a4" hidden="1">{"Dış ticaret dolar",#N/A,FALSE,"9511kar($)"}</definedName>
    <definedName name="___a6" hidden="1">{"Enerji maden dolar",#N/A,FALSE,"9511kar($)"}</definedName>
    <definedName name="___a7" hidden="1">{"Finansman",#N/A,FALSE,"9511kar(TL)"}</definedName>
    <definedName name="___a8" hidden="1">{"Finansman dolar",#N/A,FALSE,"9511kar($)"}</definedName>
    <definedName name="___a9" hidden="1">{"İnşaat",#N/A,FALSE,"9511kar(TL)"}</definedName>
    <definedName name="___amr1">[10]Sheet1!#REF!</definedName>
    <definedName name="___amr2">[10]Sheet1!#REF!</definedName>
    <definedName name="___amr3">[10]Sheet1!#REF!</definedName>
    <definedName name="___amr4">[10]Sheet1!#REF!</definedName>
    <definedName name="___amr5">[10]Sheet1!#REF!</definedName>
    <definedName name="___avg02">#REF!</definedName>
    <definedName name="___avr1990">'[3]DÖVİZ ALIŞ'!$I$2185:$I$2436</definedName>
    <definedName name="___avr1991">'[3]DÖVİZ ALIŞ'!$I$2436:$I$2686</definedName>
    <definedName name="___avr1992">'[3]DÖVİZ ALIŞ'!$I$2687:$I$2941</definedName>
    <definedName name="___avr1993">'[3]DÖVİZ ALIŞ'!$I$2942:$I$3190</definedName>
    <definedName name="___avr1994">'[3]DÖVİZ ALIŞ'!$I$3191:$I$3444</definedName>
    <definedName name="___avr1995">'[3]DÖVİZ ALIŞ'!$I$3445:$I$3698</definedName>
    <definedName name="___avr1996">'[3]DÖVİZ ALIŞ'!$I$3699:$I$3950</definedName>
    <definedName name="___avr1997">'[3]DÖVİZ ALIŞ'!$I$3951:$I$4202</definedName>
    <definedName name="___avr1998">'[3]DÖVİZ ALIŞ'!$I$4203:$I$4453</definedName>
    <definedName name="___avr1999">'[3]DÖVİZ ALIŞ'!$I$4455:$I$4703</definedName>
    <definedName name="___BEF1">#REF!</definedName>
    <definedName name="___BRC02">#REF!</definedName>
    <definedName name="___BRT02">#REF!</definedName>
    <definedName name="___BRW02">#REF!</definedName>
    <definedName name="___C68000">#REF!</definedName>
    <definedName name="___C69999">#REF!</definedName>
    <definedName name="___C70000">#REF!</definedName>
    <definedName name="___C80000">#REF!</definedName>
    <definedName name="___C99999">#REF!</definedName>
    <definedName name="___CF2" hidden="1">{#N/A,#N/A,FALSE,"Aging Summary";#N/A,#N/A,FALSE,"Ratio Analysis";#N/A,#N/A,FALSE,"Test 120 Day Accts";#N/A,#N/A,FALSE,"Tickmarks"}</definedName>
    <definedName name="___CHF1">#REF!</definedName>
    <definedName name="___COL1">#REF!</definedName>
    <definedName name="___COL2">#REF!</definedName>
    <definedName name="___COL3">#REF!</definedName>
    <definedName name="___COL4">#REF!</definedName>
    <definedName name="___COL5">#REF!</definedName>
    <definedName name="___D66666">'[11]255 HESAP'!#REF!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'[4]Additions 02'!#REF!</definedName>
    <definedName name="___DAT18">'[4]Additions 02'!#REF!</definedName>
    <definedName name="___DAT19">'[4]Additions 02'!#REF!</definedName>
    <definedName name="___DAT2">#REF!</definedName>
    <definedName name="___DAT20">'[4]Additions 02'!#REF!</definedName>
    <definedName name="___DAT21">#REF!</definedName>
    <definedName name="___DAT22">#REF!</definedName>
    <definedName name="___DAT23">#REF!</definedName>
    <definedName name="___DAT24">#REF!</definedName>
    <definedName name="___DAT25">#REF!</definedName>
    <definedName name="___DAT26">#REF!</definedName>
    <definedName name="___DAT27">#REF!</definedName>
    <definedName name="___DAT28">#REF!</definedName>
    <definedName name="___DAT29">#REF!</definedName>
    <definedName name="___DAT3">#REF!</definedName>
    <definedName name="___DAT30">#REF!</definedName>
    <definedName name="___DAT31">#REF!</definedName>
    <definedName name="___DAT32">'[4]Additions 02'!#REF!</definedName>
    <definedName name="___DAT33">#REF!</definedName>
    <definedName name="___DAT34">#REF!</definedName>
    <definedName name="___DAT35">#REF!</definedName>
    <definedName name="___DAT36">#REF!</definedName>
    <definedName name="___DAT38">#REF!</definedName>
    <definedName name="___DAT39">#REF!</definedName>
    <definedName name="___DAT4">#REF!</definedName>
    <definedName name="___DAT40">#REF!</definedName>
    <definedName name="___DAT42">#REF!</definedName>
    <definedName name="___DAT44">#REF!</definedName>
    <definedName name="___DAT45">#REF!</definedName>
    <definedName name="___DAT46">#REF!</definedName>
    <definedName name="___DAT48">#REF!</definedName>
    <definedName name="___DAT49">#REF!</definedName>
    <definedName name="___DAT5">#REF!</definedName>
    <definedName name="___DAT50">#REF!</definedName>
    <definedName name="___DAT51">#REF!</definedName>
    <definedName name="___DAT52">#REF!</definedName>
    <definedName name="___DAT53">#REF!</definedName>
    <definedName name="___DAT54">#REF!</definedName>
    <definedName name="___DAT55">#REF!</definedName>
    <definedName name="___DAT56">#REF!</definedName>
    <definedName name="___DAT57">#REF!</definedName>
    <definedName name="___DAT58">#REF!</definedName>
    <definedName name="___DAT59">#REF!</definedName>
    <definedName name="___DAT6">#REF!</definedName>
    <definedName name="___DAT60">#REF!</definedName>
    <definedName name="___DAT61">#REF!</definedName>
    <definedName name="___DAT62">#REF!</definedName>
    <definedName name="___DAT7">#REF!</definedName>
    <definedName name="___DAT8">#REF!</definedName>
    <definedName name="___DAT9">#REF!</definedName>
    <definedName name="___DEM1">#REF!</definedName>
    <definedName name="___Dep2003">#REF!</definedName>
    <definedName name="___e5" hidden="1">{"Enerji maden",#N/A,FALSE,"9511kar(TL)"}</definedName>
    <definedName name="___eur03">'[12]Eur rates'!$E$67</definedName>
    <definedName name="___eur04">'[12]Eur rates'!$E$8</definedName>
    <definedName name="___EUR1">[13]Sum!$G$35</definedName>
    <definedName name="___EUR2">#REF!</definedName>
    <definedName name="___EUR5">#REF!</definedName>
    <definedName name="___FRF1">#REF!</definedName>
    <definedName name="___FXR97">#REF!</definedName>
    <definedName name="___GBP1">#REF!</definedName>
    <definedName name="___GW2">#REF!</definedName>
    <definedName name="___GW2002">#REF!</definedName>
    <definedName name="___GW2003">[14]FAKTO!$B$3:$B$17</definedName>
    <definedName name="___ı13">#REF!</definedName>
    <definedName name="___ı174">'[15]ANA RAPOR'!#REF!</definedName>
    <definedName name="___ı309">'[15]ANA RAPOR'!#REF!</definedName>
    <definedName name="___ı34">#REF!</definedName>
    <definedName name="___ı82">#REF!</definedName>
    <definedName name="___INF180">#REF!</definedName>
    <definedName name="___INF193">'[5]RESTATEMENT OF PREPAID EXPENSES'!#REF!</definedName>
    <definedName name="___INF195">#REF!</definedName>
    <definedName name="___INF242">#REF!</definedName>
    <definedName name="___INF259">#REF!</definedName>
    <definedName name="___INF540">'[5]RESTATEMENT OF PREPAID EXPENSES'!$F$94</definedName>
    <definedName name="___ITL1">#REF!</definedName>
    <definedName name="___Key1">#REF!</definedName>
    <definedName name="___Key2">#REF!</definedName>
    <definedName name="___kjs1">#REF!</definedName>
    <definedName name="___kod2">[10]Sheet1!$A$1:$A$65536</definedName>
    <definedName name="___kur3">'[8]Financials (PBC)'!#REF!</definedName>
    <definedName name="___KUR6">'[8]Financials (PBC)'!#REF!</definedName>
    <definedName name="___KZ06">[16]TALIM!#REF!</definedName>
    <definedName name="___MAL06">[16]DETAYM!#REF!</definedName>
    <definedName name="___MAX1">#REF!</definedName>
    <definedName name="___MAX2">#REF!</definedName>
    <definedName name="___mb12">#REF!</definedName>
    <definedName name="___mds_first_cell___">#REF!</definedName>
    <definedName name="___mds_view_data___">#REF!</definedName>
    <definedName name="___MIN1">#REF!</definedName>
    <definedName name="___MIN2">#REF!</definedName>
    <definedName name="___ML06">[16]ANAM!#REF!</definedName>
    <definedName name="___MON01">#REF!</definedName>
    <definedName name="___MON02">#REF!</definedName>
    <definedName name="___MON03">#REF!</definedName>
    <definedName name="___MON04">#REF!</definedName>
    <definedName name="___MON05">#REF!</definedName>
    <definedName name="___MON06">#REF!</definedName>
    <definedName name="___MON07">#REF!</definedName>
    <definedName name="___MON08">#REF!</definedName>
    <definedName name="___MON09">#REF!</definedName>
    <definedName name="___MON10">#REF!</definedName>
    <definedName name="___MON11">#REF!</definedName>
    <definedName name="___MON12">#REF!</definedName>
    <definedName name="___MST1">#REF!</definedName>
    <definedName name="___MST2">#REF!</definedName>
    <definedName name="___MST3">#REF!</definedName>
    <definedName name="___new2" hidden="1">0</definedName>
    <definedName name="___NSO2" hidden="1">{"'Sheet1'!$L$16"}</definedName>
    <definedName name="___o1" hidden="1">{"det (May)",#N/A,FALSE,"June";"sum (MAY YTD)",#N/A,FALSE,"June YTD"}</definedName>
    <definedName name="___ob2001">#REF!</definedName>
    <definedName name="___or1">[10]Sheet1!#REF!</definedName>
    <definedName name="___or10">[10]Sheet1!#REF!</definedName>
    <definedName name="___or11">[10]Sheet1!#REF!</definedName>
    <definedName name="___or12">[10]Sheet1!#REF!</definedName>
    <definedName name="___or2">[10]Sheet1!#REF!</definedName>
    <definedName name="___or3">[10]Sheet1!#REF!</definedName>
    <definedName name="___or4">[10]Sheet1!#REF!</definedName>
    <definedName name="___or5">[10]Sheet1!#REF!</definedName>
    <definedName name="___or6">[10]Sheet1!#REF!</definedName>
    <definedName name="___or7">[10]Sheet1!#REF!</definedName>
    <definedName name="___or8">[10]Sheet1!#REF!</definedName>
    <definedName name="___or9">[10]Sheet1!#REF!</definedName>
    <definedName name="___pa2">'[17]3S'!#REF!</definedName>
    <definedName name="___PG1">#REF!</definedName>
    <definedName name="___pg10">#REF!</definedName>
    <definedName name="___PG11">#REF!</definedName>
    <definedName name="___PG12">#REF!</definedName>
    <definedName name="___PG13">#REF!</definedName>
    <definedName name="___PG14">#REF!</definedName>
    <definedName name="___PG15">#REF!</definedName>
    <definedName name="___PG16">#REF!</definedName>
    <definedName name="___PG17">#REF!</definedName>
    <definedName name="___PG18">#REF!</definedName>
    <definedName name="___PG19">#REF!</definedName>
    <definedName name="___PG2">#REF!</definedName>
    <definedName name="___PG20">#REF!</definedName>
    <definedName name="___PG21">#REF!</definedName>
    <definedName name="___PG22">#REF!</definedName>
    <definedName name="___PG23">#REF!</definedName>
    <definedName name="___PG24">#REF!</definedName>
    <definedName name="___PG25">#REF!</definedName>
    <definedName name="___PG26">#REF!</definedName>
    <definedName name="___PG27">#REF!</definedName>
    <definedName name="___PG28">#REF!</definedName>
    <definedName name="___PG29">#REF!</definedName>
    <definedName name="___PG3">#REF!</definedName>
    <definedName name="___PG30">#REF!</definedName>
    <definedName name="___PG31">#REF!</definedName>
    <definedName name="___PG35">#REF!</definedName>
    <definedName name="___PG36">#REF!</definedName>
    <definedName name="___pg37">#REF!</definedName>
    <definedName name="___PG3701">#REF!</definedName>
    <definedName name="___PG3702">#REF!</definedName>
    <definedName name="___PG3703">#REF!</definedName>
    <definedName name="___PG3704">#REF!</definedName>
    <definedName name="___PG3705">#REF!</definedName>
    <definedName name="___PG3706">#REF!</definedName>
    <definedName name="___PG3707">#REF!</definedName>
    <definedName name="___PG38">#REF!</definedName>
    <definedName name="___PG39">#REF!</definedName>
    <definedName name="___PG4">#REF!</definedName>
    <definedName name="___pg40">#REF!</definedName>
    <definedName name="___pg41">#REF!</definedName>
    <definedName name="___PG6">#REF!</definedName>
    <definedName name="___PG7">#REF!</definedName>
    <definedName name="___PG8">#REF!</definedName>
    <definedName name="___PG9">#REF!</definedName>
    <definedName name="___PL2" hidden="1">{#N/A,#N/A,FALSE,"Aging Summary";#N/A,#N/A,FALSE,"Ratio Analysis";#N/A,#N/A,FALSE,"Test 120 Day Accts";#N/A,#N/A,FALSE,"Tickmarks"}</definedName>
    <definedName name="___POS3">#REF!</definedName>
    <definedName name="___PR1">#REF!</definedName>
    <definedName name="___PR2">#REF!</definedName>
    <definedName name="___PR3">#REF!</definedName>
    <definedName name="___PR4">#REF!</definedName>
    <definedName name="___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q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S1">#REF!</definedName>
    <definedName name="___S2">#REF!</definedName>
    <definedName name="___S3">#REF!</definedName>
    <definedName name="___S4">#REF!</definedName>
    <definedName name="___S5">#REF!</definedName>
    <definedName name="___sin2">#REF!</definedName>
    <definedName name="___TAL06">[16]TALIM!#REF!</definedName>
    <definedName name="___tbs0603">#REF!</definedName>
    <definedName name="___tbs2002">#REF!</definedName>
    <definedName name="___TBS2003">#REF!</definedName>
    <definedName name="___UK96">#REF!</definedName>
    <definedName name="___UK97">#REF!</definedName>
    <definedName name="___UK98">#REF!</definedName>
    <definedName name="___UK99">#REF!</definedName>
    <definedName name="___usd03">#REF!+#REF!</definedName>
    <definedName name="___usd04">#REF!</definedName>
    <definedName name="___USD1">[13]Sum!$G$32</definedName>
    <definedName name="___USD2">#REF!</definedName>
    <definedName name="___USD5">#REF!</definedName>
    <definedName name="___usd82">#REF!</definedName>
    <definedName name="___usd83">#REF!</definedName>
    <definedName name="___usd88">#REF!</definedName>
    <definedName name="___ver1" hidden="1">{"Dayanıklı tüketim",#N/A,FALSE,"9511kar(TL)"}</definedName>
    <definedName name="___w1">#REF!</definedName>
    <definedName name="___w10">#REF!</definedName>
    <definedName name="___w11">#REF!</definedName>
    <definedName name="___w12">#REF!</definedName>
    <definedName name="___w13">#REF!</definedName>
    <definedName name="___w15">#REF!</definedName>
    <definedName name="___w16">#REF!</definedName>
    <definedName name="___w17">#REF!</definedName>
    <definedName name="___w2">#REF!</definedName>
    <definedName name="___w3">#REF!</definedName>
    <definedName name="___w4">#REF!</definedName>
    <definedName name="___w5">#REF!</definedName>
    <definedName name="___w6">#REF!</definedName>
    <definedName name="___w7">#REF!</definedName>
    <definedName name="___w8">#REF!</definedName>
    <definedName name="___w9">#REF!</definedName>
    <definedName name="___ww1">#REF!</definedName>
    <definedName name="___ww10">#REF!</definedName>
    <definedName name="___ww2">#REF!</definedName>
    <definedName name="___ww3">#REF!</definedName>
    <definedName name="___ww4">#REF!</definedName>
    <definedName name="___ww5">#REF!</definedName>
    <definedName name="___ww6">#REF!</definedName>
    <definedName name="___ww7">#REF!</definedName>
    <definedName name="___ww8">#REF!</definedName>
    <definedName name="___ww9">#REF!</definedName>
    <definedName name="___zz2">'[17]3S'!#REF!</definedName>
    <definedName name="__1">#REF!</definedName>
    <definedName name="__123Graph_A" hidden="1">'[18]TABLO-3'!$B$4:$B$4</definedName>
    <definedName name="__123Graph_AGraph1" hidden="1">[19]DATA!#REF!</definedName>
    <definedName name="__123Graph_AGraph2" hidden="1">[19]DATA!#REF!</definedName>
    <definedName name="__123Graph_AGraph3" hidden="1">[19]DATA!#REF!</definedName>
    <definedName name="__123Graph_AGraph4" hidden="1">[19]DATA!#REF!</definedName>
    <definedName name="__123Graph_ARISK" hidden="1">#REF!</definedName>
    <definedName name="__123Graph_B" hidden="1">'[20]#REF'!#REF!</definedName>
    <definedName name="__123Graph_BGraph2" hidden="1">[19]DATA!#REF!</definedName>
    <definedName name="__123Graph_BRISK" hidden="1">#REF!</definedName>
    <definedName name="__123Graph_C" hidden="1">'[18]TABLO-3'!$B$6:$B$6</definedName>
    <definedName name="__123Graph_CGraph2" hidden="1">[19]DATA!#REF!</definedName>
    <definedName name="__123Graph_D" hidden="1">'[20]#REF'!#REF!</definedName>
    <definedName name="__123Graph_E" hidden="1">'[18]TABLO-3'!$B$8:$B$8</definedName>
    <definedName name="__123Graph_F" hidden="1">'[20]#REF'!#REF!</definedName>
    <definedName name="__123Graph_X" hidden="1">'[20]#REF'!#REF!</definedName>
    <definedName name="__123Graph_XGraph1" hidden="1">[19]DATA!#REF!</definedName>
    <definedName name="__123Graph_XGraph2" hidden="1">[19]DATA!#REF!</definedName>
    <definedName name="__123Graph_XGraph3" hidden="1">[19]DATA!#REF!</definedName>
    <definedName name="__123Graph_XGraph4" hidden="1">[19]DATA!#REF!</definedName>
    <definedName name="__123Graph_XROCE" hidden="1">[21]JM_MAT!#REF!</definedName>
    <definedName name="__A1">[9]LOANS!$B$4</definedName>
    <definedName name="__A20000">[22]Aktif!#REF!</definedName>
    <definedName name="__ABB005">#REF!</definedName>
    <definedName name="__afs1">#REF!</definedName>
    <definedName name="__amr1">[10]Sheet1!#REF!</definedName>
    <definedName name="__amr2">[10]Sheet1!#REF!</definedName>
    <definedName name="__amr3">[10]Sheet1!#REF!</definedName>
    <definedName name="__amr4">[10]Sheet1!#REF!</definedName>
    <definedName name="__amr5">[10]Sheet1!#REF!</definedName>
    <definedName name="__avg02">#REF!</definedName>
    <definedName name="__avr1990">'[3]DÖVİZ ALIŞ'!$I$2185:$I$2436</definedName>
    <definedName name="__avr1991">'[3]DÖVİZ ALIŞ'!$I$2436:$I$2686</definedName>
    <definedName name="__avr1992">'[3]DÖVİZ ALIŞ'!$I$2687:$I$2941</definedName>
    <definedName name="__avr1993">'[3]DÖVİZ ALIŞ'!$I$2942:$I$3190</definedName>
    <definedName name="__avr1994">'[3]DÖVİZ ALIŞ'!$I$3191:$I$3444</definedName>
    <definedName name="__avr1995">'[3]DÖVİZ ALIŞ'!$I$3445:$I$3698</definedName>
    <definedName name="__avr1996">'[3]DÖVİZ ALIŞ'!$I$3699:$I$3950</definedName>
    <definedName name="__avr1997">'[3]DÖVİZ ALIŞ'!$I$3951:$I$4202</definedName>
    <definedName name="__avr1998">'[3]DÖVİZ ALIŞ'!$I$4203:$I$4453</definedName>
    <definedName name="__avr1999">'[3]DÖVİZ ALIŞ'!$I$4455:$I$4703</definedName>
    <definedName name="__BEF1">#REF!</definedName>
    <definedName name="__BGE1">#REF!</definedName>
    <definedName name="__BIL06">#REF!</definedName>
    <definedName name="__BRC02">#REF!</definedName>
    <definedName name="__BRT02">#REF!</definedName>
    <definedName name="__BRW02">#REF!</definedName>
    <definedName name="__BSP1">#REF!</definedName>
    <definedName name="__BSP2">#REF!</definedName>
    <definedName name="__BSP3">#REF!</definedName>
    <definedName name="__BSP4">#REF!</definedName>
    <definedName name="__C68000">#REF!</definedName>
    <definedName name="__C69999">#REF!</definedName>
    <definedName name="__C70000">#REF!</definedName>
    <definedName name="__C80000">#REF!</definedName>
    <definedName name="__C99999">#REF!</definedName>
    <definedName name="__CF2" hidden="1">{#N/A,#N/A,FALSE,"Aging Summary";#N/A,#N/A,FALSE,"Ratio Analysis";#N/A,#N/A,FALSE,"Test 120 Day Accts";#N/A,#N/A,FALSE,"Tickmarks"}</definedName>
    <definedName name="__CHF1">#REF!</definedName>
    <definedName name="__COL1">#REF!</definedName>
    <definedName name="__COL2">#REF!</definedName>
    <definedName name="__COL3">#REF!</definedName>
    <definedName name="__COL4">#REF!</definedName>
    <definedName name="__COL5">#REF!</definedName>
    <definedName name="__CRI1">#REF!</definedName>
    <definedName name="__CRI2">#REF!</definedName>
    <definedName name="__CRI4">#REF!</definedName>
    <definedName name="__D66666">'[11]255 HESAP'!#REF!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'[4]Additions 02'!#REF!</definedName>
    <definedName name="__DAT22">'[4]Additions 02'!#REF!</definedName>
    <definedName name="__DAT23">'[4]Additions 02'!#REF!</definedName>
    <definedName name="__DAT24">'[4]Additions 02'!#REF!</definedName>
    <definedName name="__DAT25">'[4]Additions 02'!#REF!</definedName>
    <definedName name="__DAT26">'[4]Additions 02'!#REF!</definedName>
    <definedName name="__DAT27">'[4]Additions 02'!#REF!</definedName>
    <definedName name="__DAT28">'[4]Additions 02'!#REF!</definedName>
    <definedName name="__DAT29">'[4]Additions 02'!#REF!</definedName>
    <definedName name="__DAT3">#REF!</definedName>
    <definedName name="__DAT30">'[4]Additions 02'!#REF!</definedName>
    <definedName name="__ı8" hidden="1">{"YAB.PARA",#N/A,FALSE,"Günlük";"YAB.PARA (EURO)",#N/A,FALSE,"Günlük"}</definedName>
    <definedName name="__new2" hidden="1">0</definedName>
    <definedName name="__NSO2" hidden="1">{"'Sheet1'!$L$16"}</definedName>
    <definedName name="__o1" hidden="1">{"det (May)",#N/A,FALSE,"June";"sum (MAY YTD)",#N/A,FALSE,"June YTD"}</definedName>
    <definedName name="__PL2" hidden="1">{#N/A,#N/A,FALSE,"Aging Summary";#N/A,#N/A,FALSE,"Ratio Analysis";#N/A,#N/A,FALSE,"Test 120 Day Accts";#N/A,#N/A,FALSE,"Tickmarks"}</definedName>
    <definedName name="__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q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10" hidden="1">{"İnşaatdolar",#N/A,FALSE,"9511kar($)"}</definedName>
    <definedName name="_a11" hidden="1">{"Koç Top",#N/A,FALSE,"9511kar(TL)"}</definedName>
    <definedName name="_a12" hidden="1">{"KOÇ TOP 2",#N/A,FALSE,"9511kar(TL)"}</definedName>
    <definedName name="_a13" hidden="1">{"Koç Top dolar",#N/A,FALSE,"9511kar($)"}</definedName>
    <definedName name="_a14" hidden="1">{"Otosan",#N/A,FALSE,"9511kar(TL)"}</definedName>
    <definedName name="_a15" hidden="1">{"Otosandolar",#N/A,FALSE,"9511kar($)"}</definedName>
    <definedName name="_a16" hidden="1">{"Tekstil",#N/A,FALSE,"9511kar(TL)"}</definedName>
    <definedName name="_a17" hidden="1">{"Tekstil dolar",#N/A,FALSE,"9511kar($)"}</definedName>
    <definedName name="_a18" hidden="1">{"Ticaret ve turizm",#N/A,FALSE,"9511kar(TL)"}</definedName>
    <definedName name="_a19" hidden="1">{"Ticaret ve turizm dolar",#N/A,FALSE,"9511kar($)"}</definedName>
    <definedName name="_a2" hidden="1">{"Dayanıklı tüketim",#N/A,FALSE,"9511kar(TL)"}</definedName>
    <definedName name="_a20" hidden="1">{"Tofaş",#N/A,FALSE,"9511kar(TL)"}</definedName>
    <definedName name="_a21" hidden="1">{"Tofaşdolar",#N/A,FALSE,"9511kar($)"}</definedName>
    <definedName name="_a22" hidden="1">{"Tüketim",#N/A,FALSE,"9511kar(TL)"}</definedName>
    <definedName name="_a23" hidden="1">{"Tüketim dolar",#N/A,FALSE,"9511kar($)"}</definedName>
    <definedName name="_a24" hidden="1">{"Yan sanayi",#N/A,FALSE,"9511kar(TL)"}</definedName>
    <definedName name="_a25" hidden="1">{"Yansanayidolar",#N/A,FALSE,"9511kar($)"}</definedName>
    <definedName name="_a3" hidden="1">{"Dış ticaret",#N/A,FALSE,"9511kar(TL)"}</definedName>
    <definedName name="_a4" hidden="1">{"Dış ticaret dolar",#N/A,FALSE,"9511kar($)"}</definedName>
    <definedName name="_a6" hidden="1">{"Enerji maden dolar",#N/A,FALSE,"9511kar($)"}</definedName>
    <definedName name="_a7" hidden="1">{"Finansman",#N/A,FALSE,"9511kar(TL)"}</definedName>
    <definedName name="_a8" hidden="1">{"Finansman dolar",#N/A,FALSE,"9511kar($)"}</definedName>
    <definedName name="_a9" hidden="1">{"İnşaat",#N/A,FALSE,"9511kar(TL)"}</definedName>
    <definedName name="_CF2" hidden="1">{#N/A,#N/A,FALSE,"Aging Summary";#N/A,#N/A,FALSE,"Ratio Analysis";#N/A,#N/A,FALSE,"Test 120 Day Accts";#N/A,#N/A,FALSE,"Tickmarks"}</definedName>
    <definedName name="_Dist_Bin" hidden="1">#REF!</definedName>
    <definedName name="_Dist_Values" hidden="1">#REF!</definedName>
    <definedName name="_e5" hidden="1">{"Enerji maden",#N/A,FALSE,"9511kar(TL)"}</definedName>
    <definedName name="_Fill" hidden="1">#REF!</definedName>
    <definedName name="_xlnm._FilterDatabase" localSheetId="1" hidden="1">'GELİR TABLOSU'!$A$8:$F$104</definedName>
    <definedName name="_ı8" hidden="1">{"YAB.PARA",#N/A,FALSE,"Günlük";"YAB.PARA (EURO)",#N/A,FALSE,"Günlük"}</definedName>
    <definedName name="_Key1" hidden="1">#REF!</definedName>
    <definedName name="_Key2" hidden="1">#REF!</definedName>
    <definedName name="_new2" hidden="1">0</definedName>
    <definedName name="_NSO2" hidden="1">{"'Sheet1'!$L$16"}</definedName>
    <definedName name="_Order1" hidden="1">0</definedName>
    <definedName name="_Order2" hidden="1">255</definedName>
    <definedName name="_PL2" hidden="1">{#N/A,#N/A,FALSE,"Aging Summary";#N/A,#N/A,FALSE,"Ratio Analysis";#N/A,#N/A,FALSE,"Test 120 Day Accts";#N/A,#N/A,FALSE,"Tickmarks"}</definedName>
    <definedName name="_q1" hidden="1">{#N/A,#N/A,FALSE,"Aging Summary";#N/A,#N/A,FALSE,"Ratio Analysis";#N/A,#N/A,FALSE,"Test 120 Day Accts";#N/A,#N/A,FALSE,"Tickmarks"}</definedName>
    <definedName name="_q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ort" hidden="1">#REF!</definedName>
    <definedName name="_SSK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_ver1" hidden="1">{"Dayanıklı tüketim",#N/A,FALSE,"9511kar(TL)"}</definedName>
    <definedName name="aaa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aaaa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aaaaaa" hidden="1">{#N/A,#N/A,FALSE,"Aging Summary";#N/A,#N/A,FALSE,"Ratio Analysis";#N/A,#N/A,FALSE,"Test 120 Day Accts";#N/A,#N/A,FALSE,"Tickmarks"}</definedName>
    <definedName name="AAAAAAAA" hidden="1">{#N/A,#N/A,FALSE,"Aging Summary";#N/A,#N/A,FALSE,"Ratio Analysis";#N/A,#N/A,FALSE,"Test 120 Day Accts";#N/A,#N/A,FALSE,"Tickmarks"}</definedName>
    <definedName name="aaaaaaaaaaaa" hidden="1">{#N/A,#N/A,TRUE,"Sales Comparison";#N/A,#N/A,TRUE,"Cum. Summary FFR";#N/A,#N/A,TRUE,"Monthly Summary FFR";#N/A,#N/A,TRUE,"Cum. Summary TL";#N/A,#N/A,TRUE,"Monthly Summary TL"}</definedName>
    <definedName name="aaaaaaaaaaaaa" hidden="1">{"'Sheet1'!$L$16"}</definedName>
    <definedName name="aaaaaaaaaaaaaaa" hidden="1">Main.SAPF4Help()</definedName>
    <definedName name="aaaaaaaaaaaaaaaaaaaaaaaaaaaaaaaa" hidden="1">{#N/A,#N/A,TRUE,"Sales Comparison";#N/A,#N/A,TRUE,"Cum. Summary FFR";#N/A,#N/A,TRUE,"Monthly Summary FFR";#N/A,#N/A,TRUE,"Cum. Summary TL";#N/A,#N/A,TRUE,"Monthly Summary TL"}</definedName>
    <definedName name="AAÖDFMWDŞELFME" hidden="1">{"Dayanıklı tüketim",#N/A,FALSE,"9511kar(TL)"}</definedName>
    <definedName name="abc" hidden="1">{"det (May)",#N/A,FALSE,"June";"sum (MAY YTD)",#N/A,FALSE,"June YTD"}</definedName>
    <definedName name="ac" hidden="1">{"YAB.PARA",#N/A,FALSE,"Günlük";"YAB.PARA (EURO)",#N/A,FALSE,"Günlük"}</definedName>
    <definedName name="Access_Button" hidden="1">"VASITA_DBA_List"</definedName>
    <definedName name="AccessDatabase" hidden="1">"F:\DATA\MUHASEBE\VASITA.mdb"</definedName>
    <definedName name="acdca" hidden="1">Main.SAPF4Help()</definedName>
    <definedName name="ACwvu.BILANCO." hidden="1">[23]B!#REF!</definedName>
    <definedName name="add" hidden="1">{"det (May)",#N/A,FALSE,"June";"sum (MAY YTD)",#N/A,FALSE,"June YTD"}</definedName>
    <definedName name="addsa" hidden="1">{"det (May)",#N/A,FALSE,"June";"sum (MAY YTD)",#N/A,FALSE,"June YTD"}</definedName>
    <definedName name="afgqwafg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ggk" hidden="1">{#N/A,#N/A,FALSE,"Aging Summary";#N/A,#N/A,FALSE,"Ratio Analysis";#N/A,#N/A,FALSE,"Test 120 Day Accts";#N/A,#N/A,FALSE,"Tickmarks"}</definedName>
    <definedName name="ajerje_03_2005" hidden="1">{#N/A,#N/A,TRUE,"Sales Comparison";#N/A,#N/A,TRUE,"Cum. Summary FFR";#N/A,#N/A,TRUE,"Monthly Summary FFR";#N/A,#N/A,TRUE,"Cum. Summary TL";#N/A,#N/A,TRUE,"Monthly Summary TL"}</definedName>
    <definedName name="alaca" hidden="1">{#N/A,#N/A,TRUE,"Sales Comparison";#N/A,#N/A,TRUE,"Cum. Summary FFR";#N/A,#N/A,TRUE,"Monthly Summary FFR";#N/A,#N/A,TRUE,"Cum. Summary TL";#N/A,#N/A,TRUE,"Monthly Summary TL"}</definedName>
    <definedName name="ALİ" hidden="1">{#N/A,#N/A,FALSE,"Aging Summary";#N/A,#N/A,FALSE,"Ratio Analysis";#N/A,#N/A,FALSE,"Test 120 Day Accts";#N/A,#N/A,FALSE,"Tickmarks"}</definedName>
    <definedName name="alii" hidden="1">{#N/A,#N/A,FALSE,"Aging Summary";#N/A,#N/A,FALSE,"Ratio Analysis";#N/A,#N/A,FALSE,"Test 120 Day Accts";#N/A,#N/A,FALSE,"Tickmarks"}</definedName>
    <definedName name="ANNA" hidden="1">{"det (May)",#N/A,FALSE,"June";"sum (MAY YTD)",#N/A,FALSE,"June YTD"}</definedName>
    <definedName name="anscount" hidden="1">1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a" hidden="1">{#N/A,#N/A,FALSE,"Aging Summary";#N/A,#N/A,FALSE,"Ratio Analysis";#N/A,#N/A,FALSE,"Test 120 Day Accts";#N/A,#N/A,FALSE,"Tickmarks"}</definedName>
    <definedName name="asaaassssss" hidden="1">{"Dayanıklı tüketim",#N/A,FALSE,"9511kar(TL)"}</definedName>
    <definedName name="asad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a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faffasd" hidden="1">{"det (May)",#N/A,FALSE,"June";"sum (MAY YTD)",#N/A,FALSE,"June YTD"}</definedName>
    <definedName name="asdas" hidden="1">{"Yan sanayi",#N/A,FALSE,"9511kar(TL)"}</definedName>
    <definedName name="asdasd" hidden="1">{"det (May)",#N/A,FALSE,"June";"sum (MAY YTD)",#N/A,FALSE,"June YTD"}</definedName>
    <definedName name="asdasdas" hidden="1">{"Yansanayidolar",#N/A,FALSE,"9511kar($)"}</definedName>
    <definedName name="asdasdasddadadad" hidden="1">{"det (May)",#N/A,FALSE,"June";"sum (MAY YTD)",#N/A,FALSE,"June YTD"}</definedName>
    <definedName name="asddas" hidden="1">{"Tüketim dolar",#N/A,FALSE,"9511kar($)"}</definedName>
    <definedName name="asdsa" hidden="1">#N/A</definedName>
    <definedName name="asfsa" hidden="1">{"Enerji maden dolar",#N/A,FALSE,"9511kar($)"}</definedName>
    <definedName name="asss" hidden="1">{"YAB.PARA",#N/A,FALSE,"Günlük";"YAB.PARA (EURO)",#N/A,FALSE,"Günlük"}</definedName>
    <definedName name="ata" hidden="1">'[24]25490HS'!#REF!</definedName>
    <definedName name="atak" hidden="1">{"'Sheet1'!$L$16"}</definedName>
    <definedName name="avad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vfsvads" hidden="1">{#N/A,#N/A,FALSE,"Aging Summary";#N/A,#N/A,FALSE,"Ratio Analysis";#N/A,#N/A,FALSE,"Test 120 Day Accts";#N/A,#N/A,FALSE,"Tickmarks"}</definedName>
    <definedName name="avsffvf" hidden="1">{#N/A,#N/A,FALSE,"Aging Summary";#N/A,#N/A,FALSE,"Ratio Analysis";#N/A,#N/A,FALSE,"Test 120 Day Accts";#N/A,#N/A,FALSE,"Tickmarks"}</definedName>
    <definedName name="aw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ytek" hidden="1">{#N/A,#N/A,TRUE,"Sales Comparison";#N/A,#N/A,TRUE,"Cum. Summary FFR";#N/A,#N/A,TRUE,"Monthly Summary FFR";#N/A,#N/A,TRUE,"Cum. Summary TL";#N/A,#N/A,TRUE,"Monthly Summary TL"}</definedName>
    <definedName name="ayteksdd" hidden="1">{#N/A,#N/A,FALSE,"Aging Summary";#N/A,#N/A,FALSE,"Ratio Analysis";#N/A,#N/A,FALSE,"Test 120 Day Accts";#N/A,#N/A,FALSE,"Tickmarks"}</definedName>
    <definedName name="banka_yeni" hidden="1">{"'Sheet1'!$L$16"}</definedName>
    <definedName name="banka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" hidden="1">#N/A</definedName>
    <definedName name="BEYANNAME" hidden="1">{"YAB.PARA",#N/A,FALSE,"Günlük";"YAB.PARA (EURO)",#N/A,FALSE,"Günlük"}</definedName>
    <definedName name="beyannamee" hidden="1">{"YAB.PARA",#N/A,FALSE,"Günlük";"YAB.PARA (EURO)",#N/A,FALSE,"Günlük"}</definedName>
    <definedName name="beyannme" hidden="1">{"YAB.PARA",#N/A,FALSE,"Günlük";"YAB.PARA (EURO)",#N/A,FALSE,"Günlük"}</definedName>
    <definedName name="BG_Del" hidden="1">15</definedName>
    <definedName name="BG_Ins" hidden="1">4</definedName>
    <definedName name="BG_Mod" hidden="1">6</definedName>
    <definedName name="bgbfs" hidden="1">{"Tekstil",#N/A,FALSE,"9511kar(TL)"}</definedName>
    <definedName name="blb" hidden="1">{"det (May)",#N/A,FALSE,"June";"sum (MAY YTD)",#N/A,FALSE,"June YTD"}</definedName>
    <definedName name="bn" hidden="1">{"det (May)",#N/A,FALSE,"June";"sum (MAY YTD)",#N/A,FALSE,"June YTD"}</definedName>
    <definedName name="bnmnbm" hidden="1">{"det (May)",#N/A,FALSE,"June";"sum (MAY YTD)",#N/A,FALSE,"June YTD"}</definedName>
    <definedName name="bnmv" hidden="1">{"det (May)",#N/A,FALSE,"June";"sum (MAY YTD)",#N/A,FALSE,"June YTD"}</definedName>
    <definedName name="book" hidden="1">{"det (May)",#N/A,FALSE,"June";"sum (MAY YTD)",#N/A,FALSE,"June YTD"}</definedName>
    <definedName name="caasc" hidden="1">{"Tofaş",#N/A,FALSE,"9511kar(TL)"}</definedName>
    <definedName name="cadca" hidden="1">{"Tofaşdolar",#N/A,FALSE,"9511kar($)"}</definedName>
    <definedName name="cadscds" hidden="1">Main.SAPF4Help()</definedName>
    <definedName name="carryforward" hidden="1">{#N/A,#N/A,FALSE,"Aging Summary";#N/A,#N/A,FALSE,"Ratio Analysis";#N/A,#N/A,FALSE,"Test 120 Day Accts";#N/A,#N/A,FALSE,"Tickmarks"}</definedName>
    <definedName name="cascvfvff" hidden="1">{#N/A,#N/A,TRUE,"Sales Comparison";#N/A,#N/A,TRUE,"Cum. Summary FFR";#N/A,#N/A,TRUE,"Monthly Summary FFR";#N/A,#N/A,TRUE,"Cum. Summary TL";#N/A,#N/A,TRUE,"Monthly Summary TL"}</definedName>
    <definedName name="ccc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ccc" hidden="1">{"det (May)",#N/A,FALSE,"June";"sum (MAY YTD)",#N/A,FALSE,"June YTD"}</definedName>
    <definedName name="cccccc" hidden="1">{#N/A,#N/A,FALSE,"Aging Summary";#N/A,#N/A,FALSE,"Ratio Analysis";#N/A,#N/A,FALSE,"Test 120 Day Accts";#N/A,#N/A,FALSE,"Tickmarks"}</definedName>
    <definedName name="ccccccc" hidden="1">{"Ticaret ve turizm dolar",#N/A,FALSE,"9511kar($)"}</definedName>
    <definedName name="cccv" hidden="1">{"Yan sanayi",#N/A,FALSE,"9511kar(TL)"}</definedName>
    <definedName name="cdc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ds" hidden="1">{"YAB.PARA",#N/A,FALSE,"Günlük";"YAB.PARA (EURO)",#N/A,FALSE,"Günlük"}</definedName>
    <definedName name="cdsdcs" hidden="1">{"YAB.PARA",#N/A,FALSE,"Günlük";"YAB.PARA (EURO)",#N/A,FALSE,"Günlük"}</definedName>
    <definedName name="cem" hidden="1">{"det (May)",#N/A,FALSE,"June";"sum (MAY YTD)",#N/A,FALSE,"June YTD"}</definedName>
    <definedName name="CEO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ns2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CrRs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vfv" hidden="1">{"Dayanıklı tüketimdolar",#N/A,FALSE,"9511kar($)"}</definedName>
    <definedName name="cvv" hidden="1">{#N/A,#N/A,FALSE,"Bilanço";#N/A,#N/A,FALSE,"Kümülatif Gelir Tablosu";#N/A,#N/A,FALSE,"Aylık Gelir Tablosu";#N/A,#N/A,FALSE,"Raşyo 1"}</definedName>
    <definedName name="DADAD" hidden="1">{#N/A,#N/A,FALSE,"Aging Summary";#N/A,#N/A,FALSE,"Ratio Analysis";#N/A,#N/A,FALSE,"Test 120 Day Accts";#N/A,#N/A,FALSE,"Tickmarks"}</definedName>
    <definedName name="dadada" hidden="1">{#N/A,#N/A,FALSE,"Aging Summary";#N/A,#N/A,FALSE,"Ratio Analysis";#N/A,#N/A,FALSE,"Test 120 Day Accts";#N/A,#N/A,FALSE,"Tickmarks"}</definedName>
    <definedName name="dasd" hidden="1">{#N/A,#N/A,TRUE,"Sales Comparison";#N/A,#N/A,TRUE,"Cum. Summary FFR";#N/A,#N/A,TRUE,"Monthly Summary FFR";#N/A,#N/A,TRUE,"Cum. Summary TL";#N/A,#N/A,TRUE,"Monthly Summary TL"}</definedName>
    <definedName name="dcmld" hidden="1">{"YAB.PARA",#N/A,FALSE,"Günlük";"YAB.PARA (EURO)",#N/A,FALSE,"Günlük"}</definedName>
    <definedName name="ddd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dddd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dddddd" hidden="1">{"Tofaş",#N/A,FALSE,"9511kar(TL)"}</definedName>
    <definedName name="ddfgfgggff" hidden="1">{#N/A,#N/A,TRUE,"Sales Comparison";#N/A,#N/A,TRUE,"Cum. Summary FFR";#N/A,#N/A,TRUE,"Monthly Summary FFR";#N/A,#N/A,TRUE,"Cum. Summary TL";#N/A,#N/A,TRUE,"Monthly Summary TL"}</definedName>
    <definedName name="de" hidden="1">{#N/A,#N/A,TRUE,"Sales Comparison";#N/A,#N/A,TRUE,"Cum. Summary FFR";#N/A,#N/A,TRUE,"Monthly Summary FFR";#N/A,#N/A,TRUE,"Cum. Summary TL";#N/A,#N/A,TRUE,"Monthly Summary TL"}</definedName>
    <definedName name="df" hidden="1">{"det (May)",#N/A,FALSE,"June";"sum (MAY YTD)",#N/A,FALSE,"June YTD"}</definedName>
    <definedName name="dfasfdsa" hidden="1">{"Finansman dolar",#N/A,FALSE,"9511kar($)"}</definedName>
    <definedName name="dfds" hidden="1">{"det (May)",#N/A,FALSE,"June";"sum (MAY YTD)",#N/A,FALSE,"June YTD"}</definedName>
    <definedName name="dfr" hidden="1">{"YAB.PARA",#N/A,FALSE,"Günlük";"YAB.PARA (EURO)",#N/A,FALSE,"Günlük"}</definedName>
    <definedName name="dfsadf" hidden="1">#REF!</definedName>
    <definedName name="dgngdngdndg" hidden="1">{#N/A,#N/A,FALSE,"Aging Summary";#N/A,#N/A,FALSE,"Ratio Analysis";#N/A,#N/A,FALSE,"Test 120 Day Accts";#N/A,#N/A,FALSE,"Tickmarks"}</definedName>
    <definedName name="Discount" hidden="1">#REF!</definedName>
    <definedName name="display_area_2" hidden="1">#REF!</definedName>
    <definedName name="ds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dsdsdsk" hidden="1">{"'Sheet1'!$L$16"}</definedName>
    <definedName name="dsf" hidden="1">{"YAB.PARA",#N/A,FALSE,"Günlük";"YAB.PARA (EURO)",#N/A,FALSE,"Günlük"}</definedName>
    <definedName name="dsss" hidden="1">Main.SAPF4Help()</definedName>
    <definedName name="dvvddvv" hidden="1">{"Enerji maden dolar",#N/A,FALSE,"9511kar($)"}</definedName>
    <definedName name="dx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ed" hidden="1">Main.SAPF4Help()</definedName>
    <definedName name="ee" hidden="1">{"det (May)",#N/A,FALSE,"June";"sum (MAY YTD)",#N/A,FALSE,"June YTD"}</definedName>
    <definedName name="eeeeeeeee" hidden="1">{#N/A,#N/A,FALSE,"Aging Summary";#N/A,#N/A,FALSE,"Ratio Analysis";#N/A,#N/A,FALSE,"Test 120 Day Accts";#N/A,#N/A,FALSE,"Tickmarks"}</definedName>
    <definedName name="eegfer" hidden="1">{"YAB.PARA",#N/A,FALSE,"Günlük";"YAB.PARA (EURO)",#N/A,FALSE,"Günlük"}</definedName>
    <definedName name="er" hidden="1">{#N/A,#N/A,TRUE,"Sales Comparison";#N/A,#N/A,TRUE,"Cum. Summary FFR";#N/A,#N/A,TRUE,"Monthly Summary FFR";#N/A,#N/A,TRUE,"Cum. Summary TL";#N/A,#N/A,TRUE,"Monthly Summary TL"}</definedName>
    <definedName name="ERAY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ERERER" hidden="1">{"YAB.PARA",#N/A,FALSE,"Günlük";"YAB.PARA (EURO)",#N/A,FALSE,"Günlük"}</definedName>
    <definedName name="erf" hidden="1">Main.SAPF4Help()</definedName>
    <definedName name="ERKRGFKEMG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EV__LASTREFTIME__" hidden="1">40093.5884722222</definedName>
    <definedName name="eveve" hidden="1">{"Dış ticaret",#N/A,FALSE,"9511kar(TL)"}</definedName>
    <definedName name="FAde" hidden="1">{#N/A,#N/A,TRUE,"Sales Comparison";#N/A,#N/A,TRUE,"Cum. Summary FFR";#N/A,#N/A,TRUE,"Monthly Summary FFR";#N/A,#N/A,TRUE,"Cum. Summary TL";#N/A,#N/A,TRUE,"Monthly Summary TL"}</definedName>
    <definedName name="fbd" hidden="1">{"Tüketim",#N/A,FALSE,"9511kar(TL)"}</definedName>
    <definedName name="FCode" hidden="1">#REF!</definedName>
    <definedName name="fd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febr200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" hidden="1">{#N/A,#N/A,TRUE,"Sales Comparison";#N/A,#N/A,TRUE,"Cum. Summary FFR";#N/A,#N/A,TRUE,"Monthly Summary FFR";#N/A,#N/A,TRUE,"Cum. Summary TL";#N/A,#N/A,TRUE,"Monthly Summary TL"}</definedName>
    <definedName name="fffffff" hidden="1">{#N/A,#N/A,TRUE,"Sales Comparison";#N/A,#N/A,TRUE,"Cum. Summary FFR";#N/A,#N/A,TRUE,"Monthly Summary FFR";#N/A,#N/A,TRUE,"Cum. Summary TL";#N/A,#N/A,TRUE,"Monthly Summary TL"}</definedName>
    <definedName name="fffffffffffr" hidden="1">{"YAB.PARA",#N/A,FALSE,"Günlük";"YAB.PARA (EURO)",#N/A,FALSE,"Günlük"}</definedName>
    <definedName name="Fig" hidden="1">{"det (May)",#N/A,FALSE,"June";"sum (MAY YTD)",#N/A,FALSE,"June YTD"}</definedName>
    <definedName name="fre" hidden="1">Main.SAPF4Help()</definedName>
    <definedName name="frew" hidden="1">#REF!</definedName>
    <definedName name="fsdfr" hidden="1">{"YAB.PARA",#N/A,FALSE,"Günlük";"YAB.PARA (EURO)",#N/A,FALSE,"Günlük"}</definedName>
    <definedName name="FV_TL" hidden="1">Main.SAPF4Help()</definedName>
    <definedName name="fwq" hidden="1">{#N/A,#N/A,TRUE,"Sales Comparison";#N/A,#N/A,TRUE,"Cum. Summary FFR";#N/A,#N/A,TRUE,"Monthly Summary FFR";#N/A,#N/A,TRUE,"Cum. Summary TL";#N/A,#N/A,TRUE,"Monthly Summary TL"}</definedName>
    <definedName name="fx" hidden="1">Main.SAPF4Help()</definedName>
    <definedName name="gd" hidden="1">Main.SAPF4Help()</definedName>
    <definedName name="gf" hidden="1">Main.SAPF4Help()</definedName>
    <definedName name="gvtr" hidden="1">{"YAB.PARA",#N/A,FALSE,"Günlük";"YAB.PARA (EURO)",#N/A,FALSE,"Günlük"}</definedName>
    <definedName name="ğp" hidden="1">{#N/A,#N/A,TRUE,"Sales Comparison";#N/A,#N/A,TRUE,"Cum. Summary FFR";#N/A,#N/A,TRUE,"Monthly Summary FFR";#N/A,#N/A,TRUE,"Cum. Summary TL";#N/A,#N/A,TRUE,"Monthly Summary TL"}</definedName>
    <definedName name="hadfchsdfsd" hidden="1">{#N/A,#N/A,FALSE,"Aging Summary";#N/A,#N/A,FALSE,"Ratio Analysis";#N/A,#N/A,FALSE,"Test 120 Day Accts";#N/A,#N/A,FALSE,"Tickmarks"}</definedName>
    <definedName name="haklar" hidden="1">#N/A</definedName>
    <definedName name="hg" hidden="1">Main.SAPF4Help()</definedName>
    <definedName name="hh" hidden="1">{"'Sheet1'!$L$16"}</definedName>
    <definedName name="HHHHH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hhhhhh" hidden="1">{#N/A,#N/A,TRUE,"Sales Comparison";#N/A,#N/A,TRUE,"Cum. Summary FFR";#N/A,#N/A,TRUE,"Monthly Summary FFR";#N/A,#N/A,TRUE,"Cum. Summary TL";#N/A,#N/A,TRUE,"Monthly Summary TL"}</definedName>
    <definedName name="HiddenRows" hidden="1">#REF!</definedName>
    <definedName name="HTML_CodePage" hidden="1">1254</definedName>
    <definedName name="HTML_Control" hidden="1">{"'MIZAN'!$A$1:$E$182"}</definedName>
    <definedName name="HTML_Description" hidden="1">""</definedName>
    <definedName name="HTML_Email" hidden="1">"bineci@sa.com.tr"</definedName>
    <definedName name="HTML_Header" hidden="1">""</definedName>
    <definedName name="HTML_LastUpdate" hidden="1">"05.05.2003"</definedName>
    <definedName name="HTML_LineAfter" hidden="1">FALSE</definedName>
    <definedName name="HTML_LineBefore" hidden="1">FALSE</definedName>
    <definedName name="HTML_Name" hidden="1">"Planlama- Dr.Barbaros İNECİ"</definedName>
    <definedName name="HTML_OBDlg2" hidden="1">TRUE</definedName>
    <definedName name="HTML_OBDlg4" hidden="1">TRUE</definedName>
    <definedName name="HTML_OS" hidden="1">0</definedName>
    <definedName name="HTML_PathFile" hidden="1">"C:\BARBAROS INECI\SANET\doviz03.htm"</definedName>
    <definedName name="HTML_Title" hidden="1">""</definedName>
    <definedName name="huy" hidden="1">{"'Sheet1'!$L$16"}</definedName>
    <definedName name="huyt" hidden="1">{"'Sheet1'!$L$16"}</definedName>
    <definedName name="ıh" hidden="1">{"YAB.PARA",#N/A,FALSE,"Günlük";"YAB.PARA (EURO)",#N/A,FALSE,"Günlük"}</definedName>
    <definedName name="ııfkf" hidden="1">#N/A</definedName>
    <definedName name="ın" hidden="1">Main.SAPF4Help()</definedName>
    <definedName name="INDEXX" hidden="1">Main.SAPF4Help()</definedName>
    <definedName name="ınnt" hidden="1">{#N/A,#N/A,FALSE,"Aging Summary";#N/A,#N/A,FALSE,"Ratio Analysis";#N/A,#N/A,FALSE,"Test 120 Day Accts";#N/A,#N/A,FALSE,"Tickmarks"}</definedName>
    <definedName name="ıopı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ıopıop" hidden="1">{"det (May)",#N/A,FALSE,"June";"sum (MAY YTD)",#N/A,FALSE,"June YTD"}</definedName>
    <definedName name="ıopıopıp" hidden="1">{"det (May)",#N/A,FALSE,"June";"sum (MAY YTD)",#N/A,FALSE,"June YTD"}</definedName>
    <definedName name="ıopjjk" hidden="1">{"det (May)",#N/A,FALSE,"June";"sum (MAY YTD)",#N/A,FALSE,"June YTD"}</definedName>
    <definedName name="iç" hidden="1">{#N/A,#N/A,TRUE,"Sales Comparison";#N/A,#N/A,TRUE,"Cum. Summary FFR";#N/A,#N/A,TRUE,"Monthly Summary FFR";#N/A,#N/A,TRUE,"Cum. Summary TL";#N/A,#N/A,TRUE,"Monthly Summary TL"}</definedName>
    <definedName name="iğ" hidden="1">Main.SAPF4Help()</definedName>
    <definedName name="il" hidden="1">Main.SAPF4Help()</definedName>
    <definedName name="indeks0903" hidden="1">Main.SAPF4Help()</definedName>
    <definedName name="iş" hidden="1">{#N/A,#N/A,TRUE,"Sales Comparison";#N/A,#N/A,TRUE,"Cum. Summary FFR";#N/A,#N/A,TRUE,"Monthly Summary FFR";#N/A,#N/A,TRUE,"Cum. Summary TL";#N/A,#N/A,TRUE,"Monthly Summary TL"}</definedName>
    <definedName name="jh" hidden="1">Main.SAPF4Help()</definedName>
    <definedName name="jıoşj" hidden="1">Main.SAPF4Help()</definedName>
    <definedName name="jjjj" hidden="1">{#N/A,#N/A,TRUE,"Sales Comparison";#N/A,#N/A,TRUE,"Cum. Summary FFR";#N/A,#N/A,TRUE,"Monthly Summary FFR";#N/A,#N/A,TRUE,"Cum. Summary TL";#N/A,#N/A,TRUE,"Monthly Summary TL"}</definedName>
    <definedName name="jjjjjjjjjj" hidden="1">Main.SAPF4Help()</definedName>
    <definedName name="jkşş" hidden="1">{"det (May)",#N/A,FALSE,"June";"sum (MAY YTD)",#N/A,FALSE,"June YTD"}</definedName>
    <definedName name="jljl" hidden="1">{"det (May)",#N/A,FALSE,"June";"sum (MAY YTD)",#N/A,FALSE,"June YTD"}</definedName>
    <definedName name="kaan" hidden="1">{#N/A,#N/A,FALSE,"Aging Summary";#N/A,#N/A,FALSE,"Ratio Analysis";#N/A,#N/A,FALSE,"Test 120 Day Accts";#N/A,#N/A,FALSE,"Tickmarks"}</definedName>
    <definedName name="kala" hidden="1">'[24]25490HS'!#REF!</definedName>
    <definedName name="kalalaal" hidden="1">{"YAB.PARA",#N/A,FALSE,"Günlük";"YAB.PARA (EURO)",#N/A,FALSE,"Günlük"}</definedName>
    <definedName name="kasım" hidden="1">{"Dayanıklı tüketim",#N/A,FALSE,"9511kar(TL)"}</definedName>
    <definedName name="kasım_1" hidden="1">{"KOÇ TOP 2",#N/A,FALSE,"9511kar(TL)"}</definedName>
    <definedName name="kasım_2" hidden="1">{"Tofaş",#N/A,FALSE,"9511kar(TL)"}</definedName>
    <definedName name="kasım_3" hidden="1">{"Tofaş",#N/A,FALSE,"9511kar(TL)"}</definedName>
    <definedName name="kegs" hidden="1">{"det (May)",#N/A,FALSE,"June";"sum (MAY YTD)",#N/A,FALSE,"June YTD"}</definedName>
    <definedName name="key" hidden="1">#REF!</definedName>
    <definedName name="KH" hidden="1">Main.SAPF4Help()</definedName>
    <definedName name="kjk" hidden="1">{#N/A,#N/A,TRUE,"Sales Comparison";#N/A,#N/A,TRUE,"Cum. Summary FFR";#N/A,#N/A,TRUE,"Monthly Summary FFR";#N/A,#N/A,TRUE,"Cum. Summary TL";#N/A,#N/A,TRUE,"Monthly Summary TL"}</definedName>
    <definedName name="kjkjökuö" hidden="1">{#N/A,#N/A,FALSE,"Aging Summary";#N/A,#N/A,FALSE,"Ratio Analysis";#N/A,#N/A,FALSE,"Test 120 Day Accts";#N/A,#N/A,FALSE,"Tickmarks"}</definedName>
    <definedName name="kjlk" hidden="1">{"det (May)",#N/A,FALSE,"June";"sum (MAY YTD)",#N/A,FALSE,"June YTD"}</definedName>
    <definedName name="kjlşhş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kjlşkljş" hidden="1">{"det (May)",#N/A,FALSE,"June";"sum (MAY YTD)",#N/A,FALSE,"June YTD"}</definedName>
    <definedName name="kkkkkkkkkkkk" hidden="1">{#N/A,#N/A,TRUE,"Sales Comparison";#N/A,#N/A,TRUE,"Cum. Summary FFR";#N/A,#N/A,TRUE,"Monthly Summary FFR";#N/A,#N/A,TRUE,"Cum. Summary TL";#N/A,#N/A,TRUE,"Monthly Summary TL"}</definedName>
    <definedName name="klkjj" hidden="1">{#N/A,#N/A,FALSE,"Aging Summary";#N/A,#N/A,FALSE,"Ratio Analysis";#N/A,#N/A,FALSE,"Test 120 Day Accts";#N/A,#N/A,FALSE,"Tickmarks"}</definedName>
    <definedName name="krediler4gv" hidden="1">{"YAB.PARA",#N/A,FALSE,"Günlük";"YAB.PARA (EURO)",#N/A,FALSE,"Günlük"}</definedName>
    <definedName name="krediler5gv" hidden="1">{"YAB.PARA",#N/A,FALSE,"Günlük";"YAB.PARA (EURO)",#N/A,FALSE,"Günlük"}</definedName>
    <definedName name="lale" hidden="1">{#N/A,#N/A,FALSE,"Aging Summary";#N/A,#N/A,FALSE,"Ratio Analysis";#N/A,#N/A,FALSE,"Test 120 Day Accts";#N/A,#N/A,FALSE,"Tickmarks"}</definedName>
    <definedName name="lğ" hidden="1">{#N/A,#N/A,FALSE,"Aging Summary";#N/A,#N/A,FALSE,"Ratio Analysis";#N/A,#N/A,FALSE,"Test 120 Day Accts";#N/A,#N/A,FALSE,"Tickmarks"}</definedName>
    <definedName name="lhuu" hidden="1">{"YAB.PARA",#N/A,FALSE,"Günlük";"YAB.PARA (EURO)",#N/A,FALSE,"Günlük"}</definedName>
    <definedName name="lk" hidden="1">Main.SAPF4Help()</definedName>
    <definedName name="lkjlkj" hidden="1">{#N/A,#N/A,TRUE,"Sales Comparison";#N/A,#N/A,TRUE,"Cum. Summary FFR";#N/A,#N/A,TRUE,"Monthly Summary FFR";#N/A,#N/A,TRUE,"Cum. Summary TL";#N/A,#N/A,TRUE,"Monthly Summary TL"}</definedName>
    <definedName name="lkşlkş" hidden="1">{"det (May)",#N/A,FALSE,"June";"sum (MAY YTD)",#N/A,FALSE,"June YTD"}</definedName>
    <definedName name="lşjlkşjklş" hidden="1">{"det (May)",#N/A,FALSE,"June";"sum (MAY YTD)",#N/A,FALSE,"June YTD"}</definedName>
    <definedName name="MarSec12.0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menkuldeğerler4gv" hidden="1">{"YAB.PARA",#N/A,FALSE,"Günlük";"YAB.PARA (EURO)",#N/A,FALSE,"Günlük"}</definedName>
    <definedName name="MİZ" hidden="1">{"YAB.PARA",#N/A,FALSE,"Günlük";"YAB.PARA (EURO)",#N/A,FALSE,"Günlük"}</definedName>
    <definedName name="mizan" hidden="1">[25]JM_MAT!#REF!</definedName>
    <definedName name="mjmju" hidden="1">{"Tofaşdolar",#N/A,FALSE,"9511kar($)"}</definedName>
    <definedName name="mmmm" hidden="1">{"Tekstil dolar",#N/A,FALSE,"9511kar($)"}</definedName>
    <definedName name="MMTŞLE5KY" hidden="1">{#N/A,#N/A,FALSE,"Aging Summary";#N/A,#N/A,FALSE,"Ratio Analysis";#N/A,#N/A,FALSE,"Test 120 Day Accts";#N/A,#N/A,FALSE,"Tickmarks"}</definedName>
    <definedName name="nbmn" hidden="1">{"det (May)",#N/A,FALSE,"June";"sum (MAY YTD)",#N/A,FALSE,"June YTD"}</definedName>
    <definedName name="new" hidden="1">0</definedName>
    <definedName name="NH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IM_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jmj" hidden="1">{"Tofaş",#N/A,FALSE,"9511kar(TL)"}</definedName>
    <definedName name="nm" hidden="1">{#N/A,#N/A,TRUE,"Sales Comparison";#N/A,#N/A,TRUE,"Cum. Summary FFR";#N/A,#N/A,TRUE,"Monthly Summary FFR";#N/A,#N/A,TRUE,"Cum. Summary TL";#N/A,#N/A,TRUE,"Monthly Summary TL"}</definedName>
    <definedName name="nnnngd" hidden="1">{#N/A,#N/A,FALSE,"Aging Summary";#N/A,#N/A,FALSE,"Ratio Analysis";#N/A,#N/A,FALSE,"Test 120 Day Accts";#N/A,#N/A,FALSE,"Tickmarks"}</definedName>
    <definedName name="nominal" hidden="1">Main.SAPF4Help()</definedName>
    <definedName name="note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OCAL" hidden="1">{#N/A,#N/A,TRUE,"Sales Comparison";#N/A,#N/A,TRUE,"Cum. Summary FFR";#N/A,#N/A,TRUE,"Monthly Summary FFR";#N/A,#N/A,TRUE,"Cum. Summary TL";#N/A,#N/A,TRUE,"Monthly Summary TL"}</definedName>
    <definedName name="October" hidden="1">{#N/A,#N/A,FALSE,"Development";#N/A,#N/A,FALSE,"Summary";#N/A,#N/A,FALSE,"People Time";#N/A,#N/A,FALSE,"Summary of People";#N/A,#N/A,FALSE,"Planing"}</definedName>
    <definedName name="OFF" hidden="1">{"YAB.PARA",#N/A,FALSE,"Günlük";"YAB.PARA (EURO)",#N/A,FALSE,"Günlük"}</definedName>
    <definedName name="okokkkkk" hidden="1">Main.SAPF4Help()</definedName>
    <definedName name="omyad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oo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ooo" hidden="1">Main.SAPF4Help()</definedName>
    <definedName name="oooo" hidden="1">Main.SAPF4Help()</definedName>
    <definedName name="ooooo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oooooo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ooooooo" hidden="1">Main.SAPF4Help()</definedName>
    <definedName name="oooooooo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OrderTable" hidden="1">#REF!</definedName>
    <definedName name="ozl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ömnö" hidden="1">{"det (May)",#N/A,FALSE,"June";"sum (MAY YTD)",#N/A,FALSE,"June YTD"}</definedName>
    <definedName name="pippo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OA" hidden="1">{"det (May)",#N/A,FALSE,"June";"sum (MAY YTD)",#N/A,FALSE,"June YTD"}</definedName>
    <definedName name="pop" hidden="1">{"det (May)",#N/A,FALSE,"June";"sum (MAY YTD)",#N/A,FALSE,"June YTD"}</definedName>
    <definedName name="PRENSES" hidden="1">{"YAB.PARA",#N/A,FALSE,"Günlük";"YAB.PARA (EURO)",#N/A,FALSE,"Günlük"}</definedName>
    <definedName name="PRO" hidden="1">{"det (May)",#N/A,FALSE,"June";"sum (MAY YTD)",#N/A,FALSE,"June YTD"}</definedName>
    <definedName name="ProdForm" hidden="1">#REF!</definedName>
    <definedName name="Product" hidden="1">#REF!</definedName>
    <definedName name="pw" hidden="1">{#N/A,#N/A,FALSE,"Aging Summary";#N/A,#N/A,FALSE,"Ratio Analysis";#N/A,#N/A,FALSE,"Test 120 Day Accts";#N/A,#N/A,FALSE,"Tickmarks"}</definedName>
    <definedName name="q" hidden="1">Main.SAPF4Help()</definedName>
    <definedName name="qewe3" hidden="1">{#N/A,#N/A,TRUE,"Sales Comparison";#N/A,#N/A,TRUE,"Cum. Summary FFR";#N/A,#N/A,TRUE,"Monthly Summary FFR";#N/A,#N/A,TRUE,"Cum. Summary TL";#N/A,#N/A,TRUE,"Monthly Summary TL"}</definedName>
    <definedName name="qq" hidden="1">{#N/A,#N/A,FALSE,"Aging Summary";#N/A,#N/A,FALSE,"Ratio Analysis";#N/A,#N/A,FALSE,"Test 120 Day Accts";#N/A,#N/A,FALSE,"Tickmarks"}</definedName>
    <definedName name="qqq" hidden="1">Main.SAPF4Help()</definedName>
    <definedName name="qqqq" hidden="1">{#N/A,#N/A,TRUE,"Sales Comparison";#N/A,#N/A,TRUE,"Cum. Summary FFR";#N/A,#N/A,TRUE,"Monthly Summary FFR";#N/A,#N/A,TRUE,"Cum. Summary TL";#N/A,#N/A,TRUE,"Monthly Summary TL"}</definedName>
    <definedName name="qqqqq" hidden="1">{#N/A,#N/A,FALSE,"Aging Summary";#N/A,#N/A,FALSE,"Ratio Analysis";#N/A,#N/A,FALSE,"Test 120 Day Accts";#N/A,#N/A,FALSE,"Tickmarks"}</definedName>
    <definedName name="qqqqqq" hidden="1">{#N/A,#N/A,FALSE,"Aging Summary";#N/A,#N/A,FALSE,"Ratio Analysis";#N/A,#N/A,FALSE,"Test 120 Day Accts";#N/A,#N/A,FALSE,"Tickmarks"}</definedName>
    <definedName name="qq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dw" hidden="1">{"Otosan",#N/A,FALSE,"9511kar(TL)"}</definedName>
    <definedName name="qwe" hidden="1">Main.SAPF4Help()</definedName>
    <definedName name="RCArea" hidden="1">#REF!</definedName>
    <definedName name="rd" hidden="1">Main.SAPF4Help()</definedName>
    <definedName name="rr" hidden="1">#REF!</definedName>
    <definedName name="RRR" hidden="1">'[26]KİRA PLANI'!$IJ$5:$IJ$54</definedName>
    <definedName name="SAPBEXhrIndnt" hidden="1">1</definedName>
    <definedName name="SAPBEXrevision" hidden="1">189</definedName>
    <definedName name="SAPBEXsysID" hidden="1">"BWP"</definedName>
    <definedName name="SAPBEXwbID" hidden="1">"D47JN0UUYEW0GRPE7WGYZ5M2Q"</definedName>
    <definedName name="SAPFuncF4Help" hidden="1">Main.SAPF4Help()</definedName>
    <definedName name="sd" hidden="1">{"det (May)",#N/A,FALSE,"June";"sum (MAY YTD)",#N/A,FALSE,"June YTD"}</definedName>
    <definedName name="sdf" hidden="1">{"det (May)",#N/A,FALSE,"June";"sum (MAY YTD)",#N/A,FALSE,"June YTD"}</definedName>
    <definedName name="sdfd" hidden="1">{"det (May)",#N/A,FALSE,"June";"sum (MAY YTD)",#N/A,FALSE,"June YTD"}</definedName>
    <definedName name="sdfdsf" hidden="1">{"det (May)",#N/A,FALSE,"June";"sum (MAY YTD)",#N/A,FALSE,"June YTD"}</definedName>
    <definedName name="sdfsdf" hidden="1">{"det (May)",#N/A,FALSE,"June";"sum (MAY YTD)",#N/A,FALSE,"June YTD"}</definedName>
    <definedName name="SIG_CONTROLE" hidden="1">#REF!</definedName>
    <definedName name="SIG_FIASBILD_firstLine" hidden="1">#REF!</definedName>
    <definedName name="SIG_FIASBILD_H231" hidden="1">#REF!</definedName>
    <definedName name="SIG_FIASBILD_H232" hidden="1">#REF!</definedName>
    <definedName name="SIG_FIASBILD_H233" hidden="1">#REF!</definedName>
    <definedName name="SIG_FIASBILD_H234" hidden="1">#REF!</definedName>
    <definedName name="SIG_FIASBILD_H235" hidden="1">#REF!</definedName>
    <definedName name="SIG_FIASBILD_H236" hidden="1">#REF!</definedName>
    <definedName name="SIG_FIASBILD_H237" hidden="1">#REF!</definedName>
    <definedName name="SIG_FIASBILD_H238" hidden="1">#REF!</definedName>
    <definedName name="SIG_FIASBILD_H239" hidden="1">#REF!</definedName>
    <definedName name="SIG_FIASBILD_H240" hidden="1">#REF!</definedName>
    <definedName name="SIG_FIASBILD_H241" hidden="1">#REF!</definedName>
    <definedName name="SIG_FIASBILD_H242" hidden="1">#REF!</definedName>
    <definedName name="SIG_FIASBILD_IsControlOK" hidden="1">#REF!</definedName>
    <definedName name="SIG_FIASBILD_lastLine" hidden="1">#REF!</definedName>
    <definedName name="SIG_FIASBILD_TITLECOL" hidden="1">#REF!</definedName>
    <definedName name="SIG_FIASBILD_TITLELINE" hidden="1">#REF!</definedName>
    <definedName name="SIG_FIASRESD_firstLine" hidden="1">#REF!</definedName>
    <definedName name="SIG_FIASRESD_H281" hidden="1">#REF!</definedName>
    <definedName name="SIG_FIASRESD_H282" hidden="1">#REF!</definedName>
    <definedName name="SIG_FIASRESD_H283" hidden="1">#REF!</definedName>
    <definedName name="SIG_FIASRESD_H284" hidden="1">#REF!</definedName>
    <definedName name="SIG_FIASRESD_H285" hidden="1">#REF!</definedName>
    <definedName name="SIG_FIASRESD_H286" hidden="1">#REF!</definedName>
    <definedName name="SIG_FIASRESD_H287" hidden="1">#REF!</definedName>
    <definedName name="SIG_FIASRESD_H288" hidden="1">#REF!</definedName>
    <definedName name="SIG_FIASRESD_H289" hidden="1">#REF!</definedName>
    <definedName name="SIG_FIASRESD_H290" hidden="1">#REF!</definedName>
    <definedName name="SIG_FIASRESD_H291" hidden="1">#REF!</definedName>
    <definedName name="SIG_FIASRESD_H292" hidden="1">#REF!</definedName>
    <definedName name="SIG_FIASRESD_IsControlOK" hidden="1">#REF!</definedName>
    <definedName name="SIG_FIASRESD_lastLine" hidden="1">#REF!</definedName>
    <definedName name="SIG_FIASRESD_TITLECOL" hidden="1">#REF!</definedName>
    <definedName name="SIG_FIASRESD_TITLELINE" hidden="1">#REF!</definedName>
    <definedName name="SIG_FLDECH_firstLine" hidden="1">[27]FLDECH!#REF!</definedName>
    <definedName name="SIG_FLDECH_IsControlOK" hidden="1">[27]FLDECH!#REF!</definedName>
    <definedName name="SIG_FLDECH_lastLine" hidden="1">[27]FLDECH!#REF!</definedName>
    <definedName name="SIG_PTBD_FIASBILD" hidden="1">#REF!</definedName>
    <definedName name="SIG_PTBD_FIASRESD" hidden="1">#REF!</definedName>
    <definedName name="SIG_PTHG_FIASBILD" hidden="1">#REF!</definedName>
    <definedName name="SIG_PTHG_FIASRESD" hidden="1">#REF!</definedName>
    <definedName name="slov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Soft" hidden="1">{"det (May)",#N/A,FALSE,"June";"sum (MAY YTD)",#N/A,FALSE,"June YTD"}</definedName>
    <definedName name="SpecialPrice" hidden="1">#REF!</definedName>
    <definedName name="ss" hidden="1">{"det (May)",#N/A,FALSE,"June";"sum (MAY YTD)",#N/A,FALSE,"June YTD"}</definedName>
    <definedName name="ssasd" hidden="1">Main.SAPF4Help()</definedName>
    <definedName name="SSK_" hidden="1">Main.SAPF4Help()</definedName>
    <definedName name="stella" hidden="1">{"det (May)",#N/A,FALSE,"June";"sum (MAY YTD)",#N/A,FALSE,"June YTD"}</definedName>
    <definedName name="Swvu.BILANCO." hidden="1">[23]B!#REF!</definedName>
    <definedName name="şçl" hidden="1">Main.SAPF4Help()</definedName>
    <definedName name="ŞKDFHVGJDADFV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şkllş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şşşşşş" hidden="1">{"'Sheet1'!$L$16"}</definedName>
    <definedName name="tbl_ProdInfo" hidden="1">#REF!</definedName>
    <definedName name="TextRefCopyRangeCount" hidden="1">1</definedName>
    <definedName name="uıoıuo" hidden="1">{"det (May)",#N/A,FALSE,"June";"sum (MAY YTD)",#N/A,FALSE,"June YTD"}</definedName>
    <definedName name="uıouıo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uıouıouıouı" hidden="1">{"det (May)",#N/A,FALSE,"June";"sum (MAY YTD)",#N/A,FALSE,"June YTD"}</definedName>
    <definedName name="vafvfd" hidden="1">Main.SAPF4Help()</definedName>
    <definedName name="VAT" hidden="1">{"'Sheet1'!$L$16"}</definedName>
    <definedName name="wd" hidden="1">Main.SAPF4Help()</definedName>
    <definedName name="wrn.AAA." hidden="1">{#N/A,#N/A,FALSE,"Sheet1";#N/A,#N/A,FALSE,"Sheet1";#N/A,#N/A,FALSE,"Sheet1"}</definedName>
    <definedName name="wrn.Aging._.and._.Trend._.Analysis." hidden="1">{#N/A,#N/A,FALSE,"Aging Summary";#N/A,#N/A,FALSE,"Ratio Analysis";#N/A,#N/A,FALSE,"Test 120 Day Accts";#N/A,#N/A,FALSE,"Tickmarks"}</definedName>
    <definedName name="wrn.all._.schedules.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heets." hidden="1">{#N/A,#N/A,FALSE,"Sum";#N/A,#N/A,FALSE,"Presentation";#N/A,#N/A,FALSE,"Constr Alt 1";#N/A,#N/A,FALSE,"US PD";#N/A,#N/A,FALSE,"US Presentation";#N/A,#N/A,FALSE,"Operation";#N/A,#N/A,FALSE,"Schedule";#N/A,#N/A,FALSE,"Net area";#N/A,#N/A,FALSE,"Projection"}</definedName>
    <definedName name="wrn.aug" hidden="1">{"det (May)",#N/A,FALSE,"June";"sum (MAY YTD)",#N/A,FALSE,"June YTD"}</definedName>
    <definedName name="wrn.augyt" hidden="1">{"det (May)",#N/A,FALSE,"June";"sum (MAY YTD)",#N/A,FALSE,"June YTD"}</definedName>
    <definedName name="wrn.augYTD" hidden="1">{"det (May)",#N/A,FALSE,"June";"sum (MAY YTD)",#N/A,FALSE,"June YTD"}</definedName>
    <definedName name="wrn.Aylık.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brol.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.capital._.schedules.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ri._.Ay." hidden="1">{#N/A,#N/A,FALSE,"Bilanço";#N/A,#N/A,FALSE,"Kümülatif Gelir Tablosu";#N/A,#N/A,FALSE,"Aylık Gelir Tablosu";#N/A,#N/A,FALSE,"Raşyo 1"}</definedName>
    <definedName name="wrn.Dayanıklı._.tüketim." hidden="1">{"Dayanıklı tüketim",#N/A,FALSE,"9511kar(TL)"}</definedName>
    <definedName name="wrn.Dayanıklı._.tüketim._.dolar." hidden="1">{"Dayanıklı tüketimdolar",#N/A,FALSE,"9511kar($)"}</definedName>
    <definedName name="wrn.Development." hidden="1">{#N/A,#N/A,FALSE,"Development";#N/A,#N/A,FALSE,"Summary";#N/A,#N/A,FALSE,"People Time";#N/A,#N/A,FALSE,"Summary of People";#N/A,#N/A,FALSE,"Planing"}</definedName>
    <definedName name="wrn.Dış._.ticaret." hidden="1">{"Dış ticaret",#N/A,FALSE,"9511kar(TL)"}</definedName>
    <definedName name="wrn.Dış._.ticaret._.dolar." hidden="1">{"Dış ticaret dolar",#N/A,FALSE,"9511kar($)"}</definedName>
    <definedName name="wrn.Enerji._.maden." hidden="1">{"Enerji maden",#N/A,FALSE,"9511kar(TL)"}</definedName>
    <definedName name="wrn.Enerji._.maden._.dolar." hidden="1">{"Enerji maden dolar",#N/A,FALSE,"9511kar($)"}</definedName>
    <definedName name="wrn.Finansman." hidden="1">{"Finansman",#N/A,FALSE,"9511kar(TL)"}</definedName>
    <definedName name="wrn.Finansman._.dolar." hidden="1">{"Finansman dolar",#N/A,FALSE,"9511kar($)"}</definedName>
    <definedName name="wrn.İnşaat." hidden="1">{"İnşaat",#N/A,FALSE,"9511kar(TL)"}</definedName>
    <definedName name="wrn.İnşaat._.dolar." hidden="1">{"İnşaatdolar",#N/A,FALSE,"9511kar($)"}</definedName>
    <definedName name="wrn.June." hidden="1">{"det (May)",#N/A,FALSE,"June";"sum (MAY YTD)",#N/A,FALSE,"June YTD"}</definedName>
    <definedName name="wrn.Koç._.Top." hidden="1">{"Koç Top",#N/A,FALSE,"9511kar(TL)"}</definedName>
    <definedName name="wrn.KOÇ._.TOP._.2." hidden="1">{"KOÇ TOP 2",#N/A,FALSE,"9511kar(TL)"}</definedName>
    <definedName name="wrn.Koç._.Top._.dolar." hidden="1">{"Koç Top dolar",#N/A,FALSE,"9511kar($)"}</definedName>
    <definedName name="wrn.Monthly._.Report." hidden="1">{#N/A,#N/A,TRUE,"Sales Comparison";#N/A,#N/A,TRUE,"Cum. Summary FFR";#N/A,#N/A,TRUE,"Monthly Summary FFR";#N/A,#N/A,TRUE,"Cum. Summary TL";#N/A,#N/A,TRUE,"Monthly Summary TL"}</definedName>
    <definedName name="wrn.Otosan." hidden="1">{"Otosan",#N/A,FALSE,"9511kar(TL)"}</definedName>
    <definedName name="wrn.Otosandolar." hidden="1">{"Otosandolar",#N/A,FALSE,"9511kar($)"}</definedName>
    <definedName name="wrn.Tekstil." hidden="1">{"Tekstil",#N/A,FALSE,"9511kar(TL)"}</definedName>
    <definedName name="wrn.Tekstil._.dolar." hidden="1">{"Tekstil dolar",#N/A,FALSE,"9511kar($)"}</definedName>
    <definedName name="wrn.Ticaret._.ve._.turizm." hidden="1">{"Ticaret ve turizm",#N/A,FALSE,"9511kar(TL)"}</definedName>
    <definedName name="wrn.Ticaret._.ve._.turizm._.dolar." hidden="1">{"Ticaret ve turizm dolar",#N/A,FALSE,"9511kar($)"}</definedName>
    <definedName name="wrn.Tofaş." hidden="1">{"Tofaş",#N/A,FALSE,"9511kar(TL)"}</definedName>
    <definedName name="wrn.Tofaşdolar." hidden="1">{"Tofaşdolar",#N/A,FALSE,"9511kar($)"}</definedName>
    <definedName name="wrn.Tüketim." hidden="1">{"Tüketim",#N/A,FALSE,"9511kar(TL)"}</definedName>
    <definedName name="wrn.Tüketim._.dolar." hidden="1">{"Tüketim dolar",#N/A,FALSE,"9511kar($)"}</definedName>
    <definedName name="wrn.Yan._.sanayi." hidden="1">{"Yan sanayi",#N/A,FALSE,"9511kar(TL)"}</definedName>
    <definedName name="wrn.Yansanayidolar." hidden="1">{"Yansanayidolar",#N/A,FALSE,"9511kar($)"}</definedName>
    <definedName name="wrn1.aug" hidden="1">{"det (May)",#N/A,FALSE,"June";"sum (MAY YTD)",#N/A,FALSE,"June YTD"}</definedName>
    <definedName name="wrn1.augtyd" hidden="1">{"det (May)",#N/A,FALSE,"June";"sum (MAY YTD)",#N/A,FALSE,"June YTD"}</definedName>
    <definedName name="wrn1.augyt" hidden="1">{"det (May)",#N/A,FALSE,"June";"sum (MAY YTD)",#N/A,FALSE,"June YTD"}</definedName>
    <definedName name="wrn1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1.june" hidden="1">{"det (May)",#N/A,FALSE,"June";"sum (MAY YTD)",#N/A,FALSE,"June YTD"}</definedName>
    <definedName name="wrn2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2.june" hidden="1">{"det (May)",#N/A,FALSE,"June";"sum (MAY YTD)",#N/A,FALSE,"June YTD"}</definedName>
    <definedName name="WWWWWWWW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X" hidden="1">{#N/A,#N/A,FALSE,"Aging Summary";#N/A,#N/A,FALSE,"Ratio Analysis";#N/A,#N/A,FALSE,"Test 120 Day Accts";#N/A,#N/A,FALSE,"Tickmarks"}</definedName>
    <definedName name="XREF_COLUMN_1" hidden="1">#REF!</definedName>
    <definedName name="XRefActiveRow" hidden="1">#REF!</definedName>
    <definedName name="XRefColumnsCount" hidden="1">1</definedName>
    <definedName name="XRefCopy1" hidden="1">#REF!</definedName>
    <definedName name="XRefCopy1Row" hidden="1">#REF!</definedName>
    <definedName name="XRefCopy2" hidden="1">#REF!</definedName>
    <definedName name="XRefCopy3" hidden="1">#REF!</definedName>
    <definedName name="XRefCopy4" hidden="1">#REF!</definedName>
    <definedName name="XRefCopyRangeCount" hidden="1">1</definedName>
    <definedName name="XRefPaste1" hidden="1">#REF!</definedName>
    <definedName name="XRefPaste1Row" hidden="1">#REF!</definedName>
    <definedName name="XRefPasteRangeCount" hidden="1">1</definedName>
    <definedName name="xxxx" hidden="1">{"det (May)",#N/A,FALSE,"June";"sum (MAY YTD)",#N/A,FALSE,"June YTD"}</definedName>
    <definedName name="xyz" hidden="1">265</definedName>
    <definedName name="yeni2" hidden="1">{#N/A,#N/A,FALSE,"Aging Summary";#N/A,#N/A,FALSE,"Ratio Analysis";#N/A,#N/A,FALSE,"Test 120 Day Accts";#N/A,#N/A,FALSE,"Tickmarks"}</definedName>
    <definedName name="YİĞİT" hidden="1">#REF!</definedName>
    <definedName name="Z_17A35293_4185_43C9_9072_D65733E27831_.wvu.Cols" localSheetId="1" hidden="1">'GELİR TABLOSU'!#REF!</definedName>
    <definedName name="Z_17A35293_4185_43C9_9072_D65733E27831_.wvu.PrintArea" localSheetId="0" hidden="1">BİLANÇO!$B$3:$E$322</definedName>
    <definedName name="Z_17A35293_4185_43C9_9072_D65733E27831_.wvu.PrintArea" localSheetId="1" hidden="1">'GELİR TABLOSU'!$A$5:$E$152</definedName>
    <definedName name="Z_17A35293_4185_43C9_9072_D65733E27831_.wvu.PrintArea" localSheetId="2" hidden="1">'ÖZSERMAYE DEĞİŞİM TABLOSU'!$B$4:$M$69</definedName>
    <definedName name="Z_17A35293_4185_43C9_9072_D65733E27831_.wvu.Rows" localSheetId="0" hidden="1">BİLANÇO!$809:$1243</definedName>
    <definedName name="Z_17A35293_4185_43C9_9072_D65733E27831_.wvu.Rows" localSheetId="2" hidden="1">'ÖZSERMAYE DEĞİŞİM TABLOSU'!$28:$46,'ÖZSERMAYE DEĞİŞİM TABLOSU'!#REF!,'ÖZSERMAYE DEĞİŞİM TABLOSU'!#REF!,'ÖZSERMAYE DEĞİŞİM TABLOSU'!#REF!,'ÖZSERMAYE DEĞİŞİM TABLOSU'!#REF!</definedName>
    <definedName name="Z_35C111BA_0887_4083_A0B9_71EB9025B120_.wvu.PrintArea" localSheetId="0" hidden="1">BİLANÇO!$B$3:$E$322</definedName>
    <definedName name="Z_35C111BA_0887_4083_A0B9_71EB9025B120_.wvu.PrintArea" localSheetId="1" hidden="1">'GELİR TABLOSU'!$A$5:$E$152</definedName>
    <definedName name="Z_35C111BA_0887_4083_A0B9_71EB9025B120_.wvu.PrintArea" localSheetId="2" hidden="1">'ÖZSERMAYE DEĞİŞİM TABLOSU'!$B$4:$M$69</definedName>
    <definedName name="Z_35C111BA_0887_4083_A0B9_71EB9025B120_.wvu.Rows" localSheetId="0" hidden="1">BİLANÇO!$809:$1243</definedName>
    <definedName name="Z_35C111BA_0887_4083_A0B9_71EB9025B120_.wvu.Rows" localSheetId="2" hidden="1">'ÖZSERMAYE DEĞİŞİM TABLOSU'!$28:$46,'ÖZSERMAYE DEĞİŞİM TABLOSU'!#REF!,'ÖZSERMAYE DEĞİŞİM TABLOSU'!#REF!,'ÖZSERMAYE DEĞİŞİM TABLOSU'!#REF!,'ÖZSERMAYE DEĞİŞİM TABLOSU'!#REF!</definedName>
    <definedName name="Z_7F14D82C_DBAC_43B9_9480_80D3CB173C1F_.wvu.PrintArea" localSheetId="0" hidden="1">BİLANÇO!$B$3:$E$322</definedName>
    <definedName name="Z_7F14D82C_DBAC_43B9_9480_80D3CB173C1F_.wvu.PrintArea" localSheetId="1" hidden="1">'GELİR TABLOSU'!$A$5:$E$152</definedName>
    <definedName name="Z_7F14D82C_DBAC_43B9_9480_80D3CB173C1F_.wvu.PrintArea" localSheetId="2" hidden="1">'ÖZSERMAYE DEĞİŞİM TABLOSU'!$B$4:$M$69</definedName>
    <definedName name="Z_7F14D82C_DBAC_43B9_9480_80D3CB173C1F_.wvu.Rows" localSheetId="0" hidden="1">BİLANÇO!$809:$1243</definedName>
    <definedName name="Z_7F14D82C_DBAC_43B9_9480_80D3CB173C1F_.wvu.Rows" localSheetId="2" hidden="1">'ÖZSERMAYE DEĞİŞİM TABLOSU'!$28:$46,'ÖZSERMAYE DEĞİŞİM TABLOSU'!#REF!,'ÖZSERMAYE DEĞİŞİM TABLOSU'!#REF!,'ÖZSERMAYE DEĞİŞİM TABLOSU'!#REF!,'ÖZSERMAYE DEĞİŞİM TABLOSU'!#REF!</definedName>
    <definedName name="Z_99BF6118_1B1B_45B8_B7BA_C35589EB3FF4_.wvu.PrintArea" hidden="1">#REF!</definedName>
    <definedName name="Z_B066FA3D_FBDA_11D7_B2FF_000102284AA0_.wvu.Cols" hidden="1">#REF!,#REF!</definedName>
    <definedName name="Z_B066FA3D_FBDA_11D7_B2FF_000102284AA0_.wvu.FilterData" hidden="1">#REF!</definedName>
    <definedName name="Z_B066FA3D_FBDA_11D7_B2FF_000102284AA0_.wvu.PrintArea" hidden="1">#REF!</definedName>
    <definedName name="Z_B066FA3D_FBDA_11D7_B2FF_000102284AA0_.wvu.Rows" hidden="1">#REF!</definedName>
    <definedName name="zeljka" hidden="1">{"det (May)",#N/A,FALSE,"June";"sum (MAY YTD)",#N/A,FALSE,"June YTD"}</definedName>
    <definedName name="zeljka1" hidden="1">{"det (May)",#N/A,FALSE,"June";"sum (MAY YTD)",#N/A,FALSE,"June YTD"}</definedName>
    <definedName name="zeljka2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zeljka3" hidden="1">{"det (May)",#N/A,FALSE,"June";"sum (MAY YTD)",#N/A,FALSE,"June YTD"}</definedName>
    <definedName name="zxcxzc" hidden="1">{"det (May)",#N/A,FALSE,"June";"sum (MAY YTD)",#N/A,FALSE,"June YTD"}</definedName>
    <definedName name="zxczxc" hidden="1">{"det (May)",#N/A,FALSE,"June";"sum (MAY YTD)",#N/A,FALSE,"June YTD"}</definedName>
    <definedName name="zxczxczczxc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H22" i="3"/>
  <c r="I22" i="3"/>
  <c r="C8" i="3"/>
  <c r="E8" i="3"/>
  <c r="H8" i="3"/>
  <c r="H10" i="3" s="1"/>
  <c r="I8" i="3"/>
  <c r="J8" i="3"/>
  <c r="J10" i="3" s="1"/>
  <c r="K8" i="3"/>
  <c r="L8" i="3"/>
  <c r="M9" i="3"/>
  <c r="C10" i="3"/>
  <c r="E10" i="3"/>
  <c r="F10" i="3"/>
  <c r="I10" i="3"/>
  <c r="K10" i="3"/>
  <c r="K22" i="3" s="1"/>
  <c r="M11" i="3"/>
  <c r="M12" i="3"/>
  <c r="M13" i="3"/>
  <c r="M14" i="3"/>
  <c r="M15" i="3"/>
  <c r="F16" i="3"/>
  <c r="F23" i="3" s="1"/>
  <c r="M17" i="3"/>
  <c r="M19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C46" i="3"/>
  <c r="D46" i="3"/>
  <c r="D8" i="3" s="1"/>
  <c r="E46" i="3"/>
  <c r="F46" i="3"/>
  <c r="G46" i="3"/>
  <c r="G8" i="3" s="1"/>
  <c r="H46" i="3"/>
  <c r="I46" i="3"/>
  <c r="J46" i="3"/>
  <c r="K46" i="3"/>
  <c r="L22" i="3" l="1"/>
  <c r="L21" i="3" s="1"/>
  <c r="L23" i="3" s="1"/>
  <c r="J18" i="3"/>
  <c r="M18" i="3" s="1"/>
  <c r="L10" i="3"/>
  <c r="H23" i="3"/>
  <c r="H27" i="3" s="1"/>
  <c r="E16" i="3"/>
  <c r="E23" i="3" s="1"/>
  <c r="G10" i="3"/>
  <c r="G23" i="3" s="1"/>
  <c r="M22" i="3"/>
  <c r="I23" i="3"/>
  <c r="M46" i="3"/>
  <c r="D10" i="3"/>
  <c r="D23" i="3" s="1"/>
  <c r="C23" i="3"/>
  <c r="M16" i="3"/>
  <c r="M8" i="3"/>
  <c r="K20" i="3"/>
  <c r="M10" i="3" l="1"/>
  <c r="J23" i="3"/>
  <c r="J27" i="3" s="1"/>
  <c r="E27" i="3"/>
  <c r="M20" i="3"/>
  <c r="L27" i="3"/>
  <c r="C27" i="3"/>
  <c r="I27" i="3"/>
  <c r="K23" i="3"/>
  <c r="M21" i="3"/>
  <c r="M23" i="3" l="1"/>
  <c r="K27" i="3"/>
  <c r="M27" i="3" l="1"/>
</calcChain>
</file>

<file path=xl/sharedStrings.xml><?xml version="1.0" encoding="utf-8"?>
<sst xmlns="http://schemas.openxmlformats.org/spreadsheetml/2006/main" count="684" uniqueCount="464">
  <si>
    <t>AKSİGORTA ANONİM ŞİRKETİ</t>
  </si>
  <si>
    <t>AYRINTILI BİLANÇO</t>
  </si>
  <si>
    <t xml:space="preserve">VARLIKLAR                                                                                                                                    </t>
  </si>
  <si>
    <t>I- CARİ VARLIKLAR</t>
  </si>
  <si>
    <t>Dipnot</t>
  </si>
  <si>
    <t>Bağımsız
Denetimden
Geçmemiş</t>
  </si>
  <si>
    <t>Bağımsız  Denetimden Geçmiş</t>
  </si>
  <si>
    <t>Bağımsız
Denetimden
Geçmiş</t>
  </si>
  <si>
    <t>Cari Dönem</t>
  </si>
  <si>
    <t>Önceki Dönem</t>
  </si>
  <si>
    <t>(30/09/2019)</t>
  </si>
  <si>
    <t>(31/12/2018)</t>
  </si>
  <si>
    <t>(31/12/2015)</t>
  </si>
  <si>
    <t xml:space="preserve">A- Nakit ve Nakit Benzeri Varlıklar </t>
  </si>
  <si>
    <t>1- Kasa</t>
  </si>
  <si>
    <t>2- Alınan Çekler</t>
  </si>
  <si>
    <t>3- Bankalar</t>
  </si>
  <si>
    <t>14</t>
  </si>
  <si>
    <t>4- Verilen Çekler ve Ödeme Emirleri (-)</t>
  </si>
  <si>
    <t>5- Banka Garantili ve Üç Aydan Kısa Vadeli Kredi Kartı Alacakları</t>
  </si>
  <si>
    <t>6- Diğer Nakit ve Nakit Benzeri Varlıklar</t>
  </si>
  <si>
    <t>B- Finansal Varlıklar ile Riski Sigortalılara Ait Finansal Yatırımlar</t>
  </si>
  <si>
    <t>11.1</t>
  </si>
  <si>
    <t>1- Satılmaya Hazır Finansal Varlıklar</t>
  </si>
  <si>
    <t xml:space="preserve">2- Vadeye Kadar Elde Tutulacak Finansal Varlıklar </t>
  </si>
  <si>
    <t xml:space="preserve">3- Alım Satım Amaçlı Finansal Varlıklar </t>
  </si>
  <si>
    <t>4- Krediler</t>
  </si>
  <si>
    <t>5- Krediler Karşılığı (-)</t>
  </si>
  <si>
    <t>6- Riski Hayat Poliçesi Sahiplerine Ait  Finansal Yatırımlar</t>
  </si>
  <si>
    <t>7- Şirket Hissesi</t>
  </si>
  <si>
    <t xml:space="preserve">8- Finansal Varlıklar Değer Düşüklüğü Karşılığı (-) </t>
  </si>
  <si>
    <t>C- Esas Faaliyetlerden Alacaklar</t>
  </si>
  <si>
    <t>12.1</t>
  </si>
  <si>
    <t xml:space="preserve">1- Sigortacılık Faaliyetlerinden Alacaklar </t>
  </si>
  <si>
    <t>2- Sigortacılık Faaliyetlerinden Alacaklar Karşılığı (-)</t>
  </si>
  <si>
    <t xml:space="preserve">3- Reasürans Faaliyetlerinden Alacaklar </t>
  </si>
  <si>
    <t>4- Reasürans Faaliyetlerinden Alacaklar Karşılığı (-)</t>
  </si>
  <si>
    <t>5- Sigorta ve Reasürans Şirketleri Nezdindeki Depolar</t>
  </si>
  <si>
    <t>6- Sigortalılara Krediler (İkrazlar)</t>
  </si>
  <si>
    <t>7- Sigortalılara Krediler (İkrazlar) Karşılığı (-)</t>
  </si>
  <si>
    <t>8- Emeklilik Faaliyetlerinden Alacaklar</t>
  </si>
  <si>
    <t>9- Esas Faaliyetlerden Kaynaklanan Şüpheli Alacaklar</t>
  </si>
  <si>
    <t>10- Esas Faaliyetlerden Kaynaklanan Şüpheli Alacaklar Karşılığı (-)</t>
  </si>
  <si>
    <t xml:space="preserve"> 12.1</t>
  </si>
  <si>
    <t xml:space="preserve">D- İlişkili Taraflardan Alacaklar </t>
  </si>
  <si>
    <t xml:space="preserve">1- Ortaklardan Alacaklar </t>
  </si>
  <si>
    <t>2- İştiraklerden Alacaklar</t>
  </si>
  <si>
    <t>3- Bağlı Ortaklıklardan Alacaklar</t>
  </si>
  <si>
    <t xml:space="preserve">4- Müşterek Yönetime Tabi Teşebbüslerden Alacaklar </t>
  </si>
  <si>
    <t>5- Personelden Alacaklar</t>
  </si>
  <si>
    <t>6- Diğer İlişkili Taraflardan Alacaklar</t>
  </si>
  <si>
    <t>7- İlişkili Taraflardan Alacaklar Reeskontu (-)</t>
  </si>
  <si>
    <t>8- İlişkili Taraflardan Şüpheli Alacaklar</t>
  </si>
  <si>
    <t>9- İlişkili Taraflardan Şüpheli Alacaklar Karşılığı (-)</t>
  </si>
  <si>
    <t>E- Diğer Alacaklar</t>
  </si>
  <si>
    <t>1- Finansal Kiralama Alacakları</t>
  </si>
  <si>
    <t>2- Kazanılmamış Finansal Kiralama Faiz Gelirleri (-)</t>
  </si>
  <si>
    <t>3- Verilen Depozito ve Teminatlar</t>
  </si>
  <si>
    <t>4- Diğer Çeşitli Alacaklar</t>
  </si>
  <si>
    <t>47</t>
  </si>
  <si>
    <t>5- Diğer Çeşitli Alacaklar Reeskontu(-)</t>
  </si>
  <si>
    <t>6- Şüpheli Diğer Alacaklar</t>
  </si>
  <si>
    <t>7- Şüpheli Diğer Alacaklar Karşılığı (-)</t>
  </si>
  <si>
    <t xml:space="preserve">F- Gelecek Aylara Ait Giderler ve Gelir Tahakkukları </t>
  </si>
  <si>
    <t>4.2.2</t>
  </si>
  <si>
    <t>1- Ertelenmiş Üretim Giderleri</t>
  </si>
  <si>
    <t>2- Tahakkuk Etmiş Faiz ve Kira Gelirleri</t>
  </si>
  <si>
    <t>3- Gelir Tahakkukları</t>
  </si>
  <si>
    <t>2.10</t>
  </si>
  <si>
    <t>4- Gelecek Aylara Ait Diğer Giderler</t>
  </si>
  <si>
    <t>G- Diğer Cari  Varlıklar</t>
  </si>
  <si>
    <t>1- Gelecek Aylar İhtiyacı Stoklar</t>
  </si>
  <si>
    <t xml:space="preserve">2- Peşin Ödenen Vergiler ve Fonlar </t>
  </si>
  <si>
    <t>3- Ertelenmiş Vergi Varlıkları</t>
  </si>
  <si>
    <t xml:space="preserve">4- İş Avansları </t>
  </si>
  <si>
    <t xml:space="preserve">5- Personele Verilen Avanslar </t>
  </si>
  <si>
    <t xml:space="preserve">6- Sayım ve Tesellüm Noksanları </t>
  </si>
  <si>
    <t xml:space="preserve">7- Diğer Çeşitli Cari Varlıklar </t>
  </si>
  <si>
    <t>8- Diğer Cari  Varlıklar Karşılığı (-)</t>
  </si>
  <si>
    <t>I- Cari Varlıklar Toplamı</t>
  </si>
  <si>
    <t>* 2.1.1 no'lu dipnotta açıklanmıştır.</t>
  </si>
  <si>
    <t>VARLIKLAR</t>
  </si>
  <si>
    <t>II- CARİ OLMAYAN VARLIKLAR</t>
  </si>
  <si>
    <t xml:space="preserve">
Bağımsız Denetimden
Geçmiş</t>
  </si>
  <si>
    <t xml:space="preserve">A- Esas Faaliyetlerden Alacaklar </t>
  </si>
  <si>
    <t>3- Reasürans Faaliyetlerinden Alacaklar</t>
  </si>
  <si>
    <t xml:space="preserve">5- Sigorta ve Reasürans Şirketleri Nezdindeki Depolar </t>
  </si>
  <si>
    <t xml:space="preserve">B- İlişkili Taraflardan Alacaklar </t>
  </si>
  <si>
    <t xml:space="preserve">3- Bağlı Ortaklıklardan Alacaklar </t>
  </si>
  <si>
    <t xml:space="preserve">5- Personelden Alacaklar </t>
  </si>
  <si>
    <t>C- Diğer Alacaklar</t>
  </si>
  <si>
    <t xml:space="preserve">D- Finansal Varlıklar </t>
  </si>
  <si>
    <t xml:space="preserve">1- Bağlı Menkul Kıymetler </t>
  </si>
  <si>
    <t xml:space="preserve">2- İştirakler </t>
  </si>
  <si>
    <t xml:space="preserve"> 9 ve 11.4</t>
  </si>
  <si>
    <t>3- İştirakler Sermaye Taahhütleri (-)</t>
  </si>
  <si>
    <t>4- Bağlı Ortaklıklar</t>
  </si>
  <si>
    <t>5- Bağlı Ortaklıklar Sermaye Taahhütleri (-)</t>
  </si>
  <si>
    <t>6- Müşterek Yönetime Tabi Teşebbüsler</t>
  </si>
  <si>
    <t>7- Müşterek Yönetime Tabi Teşebbüsler Sermaye Taahhütleri (-)</t>
  </si>
  <si>
    <t>8- Finansal Varlıklar ve Riski Sigortalılara Ait Finansal Yatırımlar</t>
  </si>
  <si>
    <t>9- Diğer Finansal Varlıklar</t>
  </si>
  <si>
    <t xml:space="preserve">10- Finansal Varlıklar Değer Düşüklüğü Karşılığı (-) </t>
  </si>
  <si>
    <t xml:space="preserve"> 11.4</t>
  </si>
  <si>
    <t>E- Maddi Varlıklar</t>
  </si>
  <si>
    <t>6 ve 7</t>
  </si>
  <si>
    <t>1- Yatırım Amaçlı Gayrimenkuller</t>
  </si>
  <si>
    <t xml:space="preserve"> 7</t>
  </si>
  <si>
    <t>2- Yatırım Amaçlı  Gayrimenkuller Değer Düşüklüğü Karşılığı (-)</t>
  </si>
  <si>
    <t>3- Kullanım Amaçlı Gayrimenkuller</t>
  </si>
  <si>
    <t xml:space="preserve"> 6</t>
  </si>
  <si>
    <t xml:space="preserve">4- Makine ve Teçhizatlar </t>
  </si>
  <si>
    <t xml:space="preserve">5- Demirbaş ve Tesisatlar </t>
  </si>
  <si>
    <t xml:space="preserve">6- Motorlu Taşıtlar </t>
  </si>
  <si>
    <t>7- Diğer Maddi Varlıklar (Özel Maliyet Bedelleri Dahil)</t>
  </si>
  <si>
    <t>8- Kiralama Yoluyla Edinilmiş Maddi Varlıklar</t>
  </si>
  <si>
    <t>9- Birikmiş Amortismanlar (-)</t>
  </si>
  <si>
    <t xml:space="preserve"> 6 ve 7</t>
  </si>
  <si>
    <t>10- Maddi Varlıklara İlişkin Avanslar (Yapılmakta  Olan Yatırımlar Dahil)</t>
  </si>
  <si>
    <t>F- Maddi Olmayan Varlıklar</t>
  </si>
  <si>
    <t xml:space="preserve"> 8</t>
  </si>
  <si>
    <t xml:space="preserve">1- Haklar </t>
  </si>
  <si>
    <t xml:space="preserve">2- Şerefiye </t>
  </si>
  <si>
    <t xml:space="preserve">3- Faaliyet Öncesi Döneme Ait Giderler </t>
  </si>
  <si>
    <t xml:space="preserve">4- Araştırma ve Geliştirme Giderleri  </t>
  </si>
  <si>
    <t xml:space="preserve">5- Diğer Maddi Olmayan Varlıklar </t>
  </si>
  <si>
    <t xml:space="preserve">6- Birikmiş İtfalar (Amortismanlar) (-) </t>
  </si>
  <si>
    <t xml:space="preserve">7- Maddi Olmayan Varlıklara İlişkin Avanslar </t>
  </si>
  <si>
    <t xml:space="preserve">G-Gelecek Yıllara Ait Giderler ve Gelir Tahakkukları </t>
  </si>
  <si>
    <t xml:space="preserve">2- Gelir Tahakkukları  </t>
  </si>
  <si>
    <t>3- Gelecek Yıllara Ait Diğer Giderler</t>
  </si>
  <si>
    <t>H-Diğer Cari Olmayan Varlıklar</t>
  </si>
  <si>
    <t>1- Efektif Yabancı Para Hesapları</t>
  </si>
  <si>
    <t>2- Döviz Hesapları</t>
  </si>
  <si>
    <t xml:space="preserve">3- Gelecek Yıllar İhtiyacı Stoklar </t>
  </si>
  <si>
    <t>4- Peşin Ödenen Vergiler ve Fonlar</t>
  </si>
  <si>
    <t>5- Ertelenmiş Vergi Varlıkları</t>
  </si>
  <si>
    <t xml:space="preserve">6- Diğer Çeşitli Cari Olmayan Varlıklar </t>
  </si>
  <si>
    <t>7- Diğer Cari Olmayan Varlıklar Amortismanı (-)</t>
  </si>
  <si>
    <t>8- Diğer Cari Olmayan Varlıklar Karşılığı (-)</t>
  </si>
  <si>
    <t>II- Cari Olmayan Varlıklar Toplamı</t>
  </si>
  <si>
    <t>Varlıklar Toplamı (I+II)</t>
  </si>
  <si>
    <t xml:space="preserve">YÜKÜMLÜLÜKLER </t>
  </si>
  <si>
    <t>III- KISA VADELİ YÜKÜMLÜLÜKLER</t>
  </si>
  <si>
    <t xml:space="preserve">A- Finansal Borçlar </t>
  </si>
  <si>
    <t xml:space="preserve">1- Kredi Kuruluşlarına Borçlar </t>
  </si>
  <si>
    <t>2- Finansal Kiralama İşlemlerinden Borçlar</t>
  </si>
  <si>
    <t>20</t>
  </si>
  <si>
    <t>3- Ertelenmiş Finansal Kiralama Borçlanma Maliyetleri (-)</t>
  </si>
  <si>
    <t xml:space="preserve">4- Uzun Vadeli Kredilerin Ana Para Taksitleri ve Faizleri </t>
  </si>
  <si>
    <t>5- Çıkarılmış Tahviller (Bonolar) Anapara, Taksit ve Faizleri</t>
  </si>
  <si>
    <t xml:space="preserve">6- Çıkarılmış Diğer Finansal Varlıklar </t>
  </si>
  <si>
    <t>7- Çıkarılmış Diğer Finansal Varlıklar İhraç Farkı (-)</t>
  </si>
  <si>
    <t>8- Diğer Finansal Borçlar (Yükümlülükler)</t>
  </si>
  <si>
    <t xml:space="preserve">B- Esas Faaliyetlerden Borçlar </t>
  </si>
  <si>
    <t xml:space="preserve">1- Sigortacılık Faaliyetlerinden Borçlar </t>
  </si>
  <si>
    <t>19.1</t>
  </si>
  <si>
    <t xml:space="preserve">2- Reasürans Faaliyetlerinden Borçlar </t>
  </si>
  <si>
    <t xml:space="preserve">3- Sigorta ve Reasürans Şirketlerinden Alınan Depolar </t>
  </si>
  <si>
    <t>4- Emeklilik Faaliyetlerinden Borçlar</t>
  </si>
  <si>
    <t>5- Diğer Esas Faaliyetlerden Borçlar</t>
  </si>
  <si>
    <t>6- Diğer Esas Faaliyetlerden Borçlar Borç Senetleri Reeskontu (-)</t>
  </si>
  <si>
    <t xml:space="preserve">C-İlişkili Taraflara Borçlar </t>
  </si>
  <si>
    <t>1- Ortaklara Borçlar</t>
  </si>
  <si>
    <t>2- İştiraklere Borçlar</t>
  </si>
  <si>
    <t>3- Bağlı Ortaklıklara Borçlar</t>
  </si>
  <si>
    <t>4- Müşterek Yönetime Tabi Teşebbüslere Borçlar</t>
  </si>
  <si>
    <t>5- Personele Borçlar</t>
  </si>
  <si>
    <t>6- Diğer İlişkili Taraflara Borçlar</t>
  </si>
  <si>
    <t xml:space="preserve">D- Diğer Borçlar </t>
  </si>
  <si>
    <t>1- Alınan Depozito ve Teminatlar</t>
  </si>
  <si>
    <t>2- Tedavi Giderlerine İlişkin SGK'ya Borçlar</t>
  </si>
  <si>
    <t>3- Diğer Çeşitli Borçlar</t>
  </si>
  <si>
    <t>4- Diğer Çeşitli Borçlar Reeskontu (-)</t>
  </si>
  <si>
    <t xml:space="preserve">E-Sigortacılık Teknik Karşılıkları </t>
  </si>
  <si>
    <t xml:space="preserve">1- Kazanılmamış Primler Karşılığı - Net </t>
  </si>
  <si>
    <t xml:space="preserve"> 20</t>
  </si>
  <si>
    <t xml:space="preserve">2- Devam Eden Riskler Karşılığı - Net </t>
  </si>
  <si>
    <t xml:space="preserve">3- Matematik Karşılıklar - Net </t>
  </si>
  <si>
    <t xml:space="preserve">4- Muallak Tazminat Karşılığı - Net </t>
  </si>
  <si>
    <t xml:space="preserve"> 4.1 ve 20</t>
  </si>
  <si>
    <t>5- İkramiye ve İndirimler Karşılığı - Net</t>
  </si>
  <si>
    <t>6- Diğer Teknik Karşılıklar - Net</t>
  </si>
  <si>
    <t xml:space="preserve">F- Ödenecek Vergi ve Benzeri Diğer Yükümlülükler ile Karşılıkları  </t>
  </si>
  <si>
    <t xml:space="preserve">1- Ödenecek Vergi ve Fonlar </t>
  </si>
  <si>
    <t xml:space="preserve">2- Ödenecek Sosyal Güvenlik Kesintileri </t>
  </si>
  <si>
    <t>23.1</t>
  </si>
  <si>
    <t>3- Vadesi Geçmiş, Ertelenmiş veya Taksitlendirilmiş Vergi ve Diğer Yükümlülükler</t>
  </si>
  <si>
    <t>4- Ödenecek Diğer Vergi ve Benzeri Yükümlülükler</t>
  </si>
  <si>
    <t xml:space="preserve">5- Dönem Karı Vergi ve Diğer Yasal Yükümlülük Karşılıkları </t>
  </si>
  <si>
    <t>35</t>
  </si>
  <si>
    <t>6- Dönem Karının Peşin Ödenen Vergi ve Diğer Yükümlülükleri (-)</t>
  </si>
  <si>
    <t xml:space="preserve">7- Diğer Vergi ve Benzeri Yükümlülük Karşılıkları </t>
  </si>
  <si>
    <t>G- Diğer Risklere İlişkin Karşılıklar</t>
  </si>
  <si>
    <t>1- Kıdem Tazminatı Karşılığı</t>
  </si>
  <si>
    <t>2- Sosyal Yardım Sandığı Varlık Açıkları Karşılığı</t>
  </si>
  <si>
    <t>3- Maliyet Giderleri Karşılığı</t>
  </si>
  <si>
    <t>19.1 ve 23.4</t>
  </si>
  <si>
    <t xml:space="preserve">H- Gelecek Aylara Ait Gelirler ve Gider Tahakkukları </t>
  </si>
  <si>
    <t>1- Ertelenmiş Komisyon Gelirleri</t>
  </si>
  <si>
    <t>2- Gider Tahakkukları</t>
  </si>
  <si>
    <t>3- Gelecek Aylara Ait Diğer Gelirler</t>
  </si>
  <si>
    <t xml:space="preserve">I- Diğer Kısa Vadeli Yükümlülükler </t>
  </si>
  <si>
    <t>1- Ertelenmiş Vergi Yükümlüğü</t>
  </si>
  <si>
    <t xml:space="preserve">2- Sayım ve Tesellüm Fazlalıkları </t>
  </si>
  <si>
    <t xml:space="preserve">3- Diğer Çeşitli Kısa Vadeli Yükümlülükler </t>
  </si>
  <si>
    <t>III - Kısa Vadeli Yükümlülükler Toplamı</t>
  </si>
  <si>
    <t>IV- UZUN VADELİ YÜKÜMLÜLÜKLER</t>
  </si>
  <si>
    <t>4- Çıkarılmış Tahviller</t>
  </si>
  <si>
    <t xml:space="preserve">5- Çıkarılmış Diğer Finansal Varlıklar </t>
  </si>
  <si>
    <t>6- Çıkarılmış Diğer Finansal Varlıklar İhraç Farkı (-)</t>
  </si>
  <si>
    <t>7- Diğer Finansal Borçlar (Yükümlülükler)</t>
  </si>
  <si>
    <t>5- Diğer Esas Faaliyetlerden  Borçlar</t>
  </si>
  <si>
    <t xml:space="preserve">C- İlişkili Taraflara Borçlar </t>
  </si>
  <si>
    <t xml:space="preserve">4- Müşterek Yönetime Tabi Teşebbüslere Borçlar </t>
  </si>
  <si>
    <t xml:space="preserve">5- Personele Borçlar </t>
  </si>
  <si>
    <t xml:space="preserve">6- Diğer İlişkili Taraflara Borçlar </t>
  </si>
  <si>
    <t xml:space="preserve">1- Alınan Depozito ve Teminatlar </t>
  </si>
  <si>
    <t xml:space="preserve">2- Tedavi Giderlerine İlişkin SGK'ya Borçlar </t>
  </si>
  <si>
    <t xml:space="preserve">3- Diğer Çeşitli Borçlar </t>
  </si>
  <si>
    <t>4- Diğer Çeşitli Borçlar Reeskontu</t>
  </si>
  <si>
    <t xml:space="preserve">E- Sigortacılık Teknik Karşılıkları </t>
  </si>
  <si>
    <t xml:space="preserve">1- Kazanılmamış Primler Karşılığı – Net </t>
  </si>
  <si>
    <t>17.2 ve 20</t>
  </si>
  <si>
    <t xml:space="preserve">F-Diğer Yükümlülükler ve Karşılıkları </t>
  </si>
  <si>
    <t xml:space="preserve">1- Ödenecek Diğer Yükümlülükler  </t>
  </si>
  <si>
    <t>2- Vadesi Geçmiş, Ertelenmiş veya Taksitlendirilmiş Vergi ve Diğer Yükümlülükler</t>
  </si>
  <si>
    <t xml:space="preserve">3-Diğer Borç ve Gider Karşılıkları </t>
  </si>
  <si>
    <t xml:space="preserve">G- Diğer Risklere İlişkin Karşılıklar </t>
  </si>
  <si>
    <t xml:space="preserve">H-Gelecek Yıllara Ait Gelirler ve Gider Tahakkukları </t>
  </si>
  <si>
    <t>3- Gelecek Yıllara Ait Diğer Gelirler</t>
  </si>
  <si>
    <t>I- Diğer Uzun Vadeli Yükümlülükler</t>
  </si>
  <si>
    <t>1- Ertelenmiş Vergi Yükümlülüğü</t>
  </si>
  <si>
    <t xml:space="preserve">2- Diğer Uzun Vadeli Yükümlülükler </t>
  </si>
  <si>
    <t>IV- Uzun Vadeli Yükümlülükler Toplamı</t>
  </si>
  <si>
    <t>ÖZSERMAYE</t>
  </si>
  <si>
    <t>V- ÖZSERMAYE</t>
  </si>
  <si>
    <t xml:space="preserve">A- Ödenmiş Sermaye </t>
  </si>
  <si>
    <t xml:space="preserve">1- (Nominal) Sermaye </t>
  </si>
  <si>
    <t>15</t>
  </si>
  <si>
    <t>2- Ödenmemiş Sermaye (-)</t>
  </si>
  <si>
    <t>3- Sermaye Düzeltmesi Olumlu Farkları</t>
  </si>
  <si>
    <t>4- Sermaye Düzeltmesi Olumsuz Farkları (-)</t>
  </si>
  <si>
    <t>5- Tescili Beklenen Sermaye</t>
  </si>
  <si>
    <t xml:space="preserve">B- Sermaye Yedekleri </t>
  </si>
  <si>
    <t xml:space="preserve">1- Hisse Senedi İhraç Primleri </t>
  </si>
  <si>
    <t>2- Hisse Senedi İptal Karları</t>
  </si>
  <si>
    <t>3- Sermayeye Eklenecek Satış Karları</t>
  </si>
  <si>
    <t>4- Yabancı Para Çevirim Farkları</t>
  </si>
  <si>
    <t>5- Diğer Sermaye Yedekleri</t>
  </si>
  <si>
    <t xml:space="preserve">C- Kar Yedekleri </t>
  </si>
  <si>
    <t xml:space="preserve">1- Yasal Yedekler </t>
  </si>
  <si>
    <t>2- Statü Yedekleri</t>
  </si>
  <si>
    <t>3- Olağanüstü Yedekler</t>
  </si>
  <si>
    <t>4- Özel Fonlar (Yedekler)</t>
  </si>
  <si>
    <t>15 ve 22</t>
  </si>
  <si>
    <t>5- Finansal Varlıkların Değerlemesi</t>
  </si>
  <si>
    <t>16.1</t>
  </si>
  <si>
    <t xml:space="preserve">6- Diğer Kar Yedekleri </t>
  </si>
  <si>
    <t xml:space="preserve">D- Geçmiş Yıllar Karları </t>
  </si>
  <si>
    <t xml:space="preserve">1- Geçmiş Yıllar Karları </t>
  </si>
  <si>
    <t>E-Geçmiş Yıllar Zararları (-)</t>
  </si>
  <si>
    <t xml:space="preserve">1- Geçmiş Yıllar Zararları </t>
  </si>
  <si>
    <t xml:space="preserve">F-Dönem Net Karı </t>
  </si>
  <si>
    <t>37</t>
  </si>
  <si>
    <t>1- Dönem Net Karı</t>
  </si>
  <si>
    <t>2- Dönem Net Zararı (-)</t>
  </si>
  <si>
    <t>3-Dağıtıma Konu Olmayan Kar</t>
  </si>
  <si>
    <t>V- Özsermaye Toplamı</t>
  </si>
  <si>
    <t>Yükümlülükler ve Özsermaye Toplamı (III+IV+V)</t>
  </si>
  <si>
    <t>Kontrol</t>
  </si>
  <si>
    <t>AKSİGORTA A.Ş.</t>
  </si>
  <si>
    <t>AYRINTILI GELİR TABLOSU</t>
  </si>
  <si>
    <t>I-TEKNİK BÖLÜM</t>
  </si>
  <si>
    <t>Bağımsız Sınırlı Denetimden Geçmemiş</t>
  </si>
  <si>
    <t>01/01/2019-30/09/2019</t>
  </si>
  <si>
    <t>01/07/2019-30/09/2019</t>
  </si>
  <si>
    <t>01/01/2018-30/09/2018</t>
  </si>
  <si>
    <t>01/07/2018-30/09/2018</t>
  </si>
  <si>
    <t xml:space="preserve">A- Hayat Dışı Teknik Gelir </t>
  </si>
  <si>
    <t>1- Kazanılmış Primler (Reasürör Payı Düşülmüş Olarak)</t>
  </si>
  <si>
    <t>1.1- Yazılan Primler (Reasürör Payı Düşülmüş Olarak)</t>
  </si>
  <si>
    <t>1.1.1- Brüt Yazılan Primler (+)</t>
  </si>
  <si>
    <t>24</t>
  </si>
  <si>
    <t>1.1.2 -Reasüröre Devredilen Primler (-)</t>
  </si>
  <si>
    <t>17.16 ve 24</t>
  </si>
  <si>
    <t>1.1.3- SGK'ya Aktarılan Primler (-)</t>
  </si>
  <si>
    <t xml:space="preserve">1.2- Kazanılmamış Primler Karşılığında Değişim (Reasürör Payı ve Devreden Kısım Düşülmüş Olarak)(+/-) </t>
  </si>
  <si>
    <t>1.2.1- Kazanılmamış Primler Karşılığı (-)</t>
  </si>
  <si>
    <t>1.2.2- Kazanılmamış Primler Karşılığında Reasürör Payı (+)</t>
  </si>
  <si>
    <t>17.16 ve 20</t>
  </si>
  <si>
    <t>1.2.3- Kazanılmamış Primler Karşılığında SGK Payı  (+)</t>
  </si>
  <si>
    <t>1.3- Devam Eden Riskler Karşılığında Değişim (Reasürör Payı ve Devreden Kısım Düşülmüş Olarak)(+/-)</t>
  </si>
  <si>
    <t>1.3.1- Devam Eden Riskler Karşılığı (-)</t>
  </si>
  <si>
    <t>1.3.2- Devam Eden Riskler Karşılığında Reasürör Payı (+)</t>
  </si>
  <si>
    <t>2- Teknik Olmayan Bölümden Aktarılan Yatırım Gelirleri</t>
  </si>
  <si>
    <t>3- Diğer Teknik Gelirler (Reasürör Payı Düşülmüş Olarak)</t>
  </si>
  <si>
    <t>3.1- Brüt Diğer Teknik Gelirler (+)</t>
  </si>
  <si>
    <t>3.2- Brüt Diğer Teknik Gelirlerde Reasürör Payı (-)</t>
  </si>
  <si>
    <t>4- Tahakkuk Eden Rücu ve Sovtaj Gelirleri (+)</t>
  </si>
  <si>
    <t>B- Hayat Dışı Teknik Gider (-)</t>
  </si>
  <si>
    <t>1- Gerçekleşen Tazminatlar (Reasürör Payı Düşülmüş Olarak)</t>
  </si>
  <si>
    <t>1.1- Ödenen Tazminatlar (Reasürör Payı Düşülmüş Olarak)</t>
  </si>
  <si>
    <t>1.1.1- Brüt Ödenen Tazminatlar (-)</t>
  </si>
  <si>
    <t>1.1.2- Ödenen Tazminatlarda Reasürör Payı (+)</t>
  </si>
  <si>
    <t>17.16</t>
  </si>
  <si>
    <t>1.2- Muallak Tazminatlar Karşılığında Değişim (Reasürör Payı ve Devreden Kısım Düşülmüş Olarak) (+/-)</t>
  </si>
  <si>
    <t>1.2.1- Muallak Tazminatlar Karşılığı (-)</t>
  </si>
  <si>
    <t>1.2.2- Muallak Tazminatlar Karşılığında Reasürör Payı (+)</t>
  </si>
  <si>
    <t>2- İkramiye ve İndirimler Karşılığında Değişim (Reasürör Payı ve Devreden Kısım Düşülmüş Olarak) (+/-)</t>
  </si>
  <si>
    <t>2.1- İkramiye ve İndirimler Karşılığı (-)</t>
  </si>
  <si>
    <t>2.2- İkramiye ve İndirimler Karşılığında Reasürör Payı (+)</t>
  </si>
  <si>
    <t>3- Diğer Teknik Karşılıklarda Değişim (Reasürör Payı ve Devreden Kısım Düşülmüş Olarak) (+/-)</t>
  </si>
  <si>
    <t>4- Faaliyet Giderleri (-)</t>
  </si>
  <si>
    <t>5- Matematik Karşılıklarda Değişim (Reasürör Payı ve Devreden Kısım Düşülmüş Olarak) (+/-)</t>
  </si>
  <si>
    <t>5.1- Matematik Karşılıklar (-)</t>
  </si>
  <si>
    <t>5.2- Matematik Karşılıklarda Reasürör Payı (+)</t>
  </si>
  <si>
    <t>6.- Diğer Teknik Giderler (-)</t>
  </si>
  <si>
    <t>6.1.- Brüt Diğer Teknik Giderler (-)</t>
  </si>
  <si>
    <t>6.2.- Brüt Diğer Teknik Giderlerde Reasürör Payı (+)</t>
  </si>
  <si>
    <t>C- Teknik Bölüm Dengesi- Hayat Dışı (A - B)</t>
  </si>
  <si>
    <t xml:space="preserve">D- Hayat Teknik Gelir </t>
  </si>
  <si>
    <t xml:space="preserve">1.1- Yazılan Primler (Reasürör payı Düşülmüş Olarak) </t>
  </si>
  <si>
    <t>1.1.2- Reasüröre Devredilen Primler (-)</t>
  </si>
  <si>
    <t xml:space="preserve">1.2- Kazanılmamış Primler Karşılığında Değişim (Reasürör Payı ve Devreden Kısım Düşülmüş Olarak)(+/-)  </t>
  </si>
  <si>
    <t xml:space="preserve">2- Hayat Branşı Yatırım Geliri </t>
  </si>
  <si>
    <t>3- Yatırımlardaki Gerçekleşmemiş Karlar</t>
  </si>
  <si>
    <t>4- Diğer Teknik Gelirler (Reasürör Payı Düşülmüş Olarak) (+/-)</t>
  </si>
  <si>
    <t>4.1- Brüt Diğer Teknik Gelirler (+/-)</t>
  </si>
  <si>
    <t>4.2- Brüt Diğer Teknik Gelirlerde Reasürör Payı (+/-)</t>
  </si>
  <si>
    <t>5- Tahakkuk Eden Rücu Gelirleri (+)</t>
  </si>
  <si>
    <t xml:space="preserve">E- Hayat Teknik Gider </t>
  </si>
  <si>
    <t xml:space="preserve">1.1- Ödenen Tazminatlar (Reasürör Payı Düşülmüş Olarak) </t>
  </si>
  <si>
    <t xml:space="preserve">3- Matematik Karşılıklarda Değişim (Reasürör Payı ve Devreden Kısım Düşülmüş Olarak)(+/-)   </t>
  </si>
  <si>
    <t>3.1- Matematik Karşılıklar (-)</t>
  </si>
  <si>
    <t>3.1.1- Aktüeryal Matematik Karşılık (+/-)</t>
  </si>
  <si>
    <t>3.1.2- Kar Payı Karşılığı (Yatırım Riski Hayat Poliçesi Sahiplerine Ait Poliçeler İçin Ayrılan Karşılık)</t>
  </si>
  <si>
    <t>3.2- Matematik Karşılığında Reasürör Payı (+)</t>
  </si>
  <si>
    <t>3.2.1- Aktüeryal Matematik Karşılıklarda Reasürör Payı (+)</t>
  </si>
  <si>
    <t>3.2.2- Kar Payı Karşılığı (Yatırım Riski Hayat Poliçesi Sahiplerine Ait Poliçeler İçin Ayrılan Karşılık) (+)</t>
  </si>
  <si>
    <t xml:space="preserve">4- Diğer Teknik Karşılıklarda Değişim (Reasürör Payı ve Devreden Kısım Düşülmüş Olarak)(+/-)   </t>
  </si>
  <si>
    <t xml:space="preserve">5- Faaliyet Giderleri (-) </t>
  </si>
  <si>
    <t>6- Yatırım Giderleri (-)</t>
  </si>
  <si>
    <t>7- Yatırımlardaki Gerçekleşmemiş Zararlar (-)</t>
  </si>
  <si>
    <t>8- Teknik Olmayan Bölüme Aktarılan Yatırım Gelirleri (-)</t>
  </si>
  <si>
    <t>F- Teknik Bölüm Dengesi- Hayat  (D – E)</t>
  </si>
  <si>
    <t>G- Emeklilik Teknik Gelir</t>
  </si>
  <si>
    <t xml:space="preserve">1- Fon İşletim Gelirleri </t>
  </si>
  <si>
    <t xml:space="preserve">2- Yönetim Gideri Kesintisi </t>
  </si>
  <si>
    <t xml:space="preserve">3- Giriş Aidatı Gelirleri </t>
  </si>
  <si>
    <t>4- Ara Verme Halinde Yönetim Gideri Kesintisi</t>
  </si>
  <si>
    <t>5- Özel Hizmet Gideri Kesintisi</t>
  </si>
  <si>
    <t>6- Sermaye Tahsis Avansı Değer Artış Gelirleri</t>
  </si>
  <si>
    <t>7- Diğer Teknik Gelirler</t>
  </si>
  <si>
    <t>H- Emeklilik Teknik Gideri</t>
  </si>
  <si>
    <t xml:space="preserve">1- Fon İşletim Giderleri (-)  </t>
  </si>
  <si>
    <t>2- Sermaye Tahsis Avansları Değer Azalış Giderleri(-)</t>
  </si>
  <si>
    <t>3- Faaliyet Giderleri (-)</t>
  </si>
  <si>
    <t xml:space="preserve">4- Diğer Teknik Giderler (-) </t>
  </si>
  <si>
    <t>I- Teknik Bölüm Dengesi- Emeklilik (G – H)</t>
  </si>
  <si>
    <t xml:space="preserve"> II-TEKNİK OLMAYAN BÖLÜM </t>
  </si>
  <si>
    <t>Bağımsız  Denetimden Geçmemiş</t>
  </si>
  <si>
    <t>01/01/2019-31/03/2019</t>
  </si>
  <si>
    <t>01/01/2018-31/03/2018</t>
  </si>
  <si>
    <t>C- Teknik Bölüm Dengesi- Hayat Dışı (A-B)</t>
  </si>
  <si>
    <t>F- Teknik Bölüm Dengesi- Hayat (D-E)</t>
  </si>
  <si>
    <t>I - Teknik Bölüm Dengesi- Emeklilik (G-H)</t>
  </si>
  <si>
    <t>J- Genel Teknik Bölüm Dengesi (C+F+I)</t>
  </si>
  <si>
    <t>K- Yatırım Gelirleri</t>
  </si>
  <si>
    <t>1- Finansal Yatırımlardan Elde Edilen Gelirler</t>
  </si>
  <si>
    <t>2-Finansal Yatırımların Nakde Çevrilmesinden Elde Edilen Karlar</t>
  </si>
  <si>
    <t>3- Finansal Yatırımların Değerlemesi</t>
  </si>
  <si>
    <t>4- Kambiyo Karları</t>
  </si>
  <si>
    <t>5- İştiraklerden Gelirler</t>
  </si>
  <si>
    <t>6- Bağlı Ortaklıklar ve Müşterek Yönetime Tabi Teşebbüslerden Gelirler</t>
  </si>
  <si>
    <t>7- Arazi, Arsa ile Binalardan Elde Edilen Gelirler</t>
  </si>
  <si>
    <t>8- Türev Ürünlerden Elde Edilen Gelirler</t>
  </si>
  <si>
    <t>9- Diğer Yatırımlar</t>
  </si>
  <si>
    <t>10- Hayat Teknik Bölümünden Aktarılan Yatırım Gelirleri</t>
  </si>
  <si>
    <t>L- Yatırım Giderleri (-)</t>
  </si>
  <si>
    <t>1- Yatırım Yönetim Giderleri – Faiz Dahil (-)</t>
  </si>
  <si>
    <t>2- Yatırımlar Değer Azalışları (-)</t>
  </si>
  <si>
    <t>3- Yatırımların Nakte Çevrilmesi Sonucunda Oluşan Zararlar (-)</t>
  </si>
  <si>
    <t>4- Hayat Dışı Teknik Bölümüne Aktarılan Yatırım Gelirleri (-)</t>
  </si>
  <si>
    <t>5- Türev Ürünler Sonucunda Oluşan Zararlar (-)</t>
  </si>
  <si>
    <t xml:space="preserve">6- Kambiyo Zararları (-)  </t>
  </si>
  <si>
    <t>7- Amortisman Giderleri (-)</t>
  </si>
  <si>
    <t>5, 6 ve 8</t>
  </si>
  <si>
    <t xml:space="preserve">8- Diğer Yatırım Giderleri (-) </t>
  </si>
  <si>
    <t>M- Diğer Faaliyetlerden ve Olağandışı Faaliyetlerden Gelir ve Karlar ile Gider ve Zararlar (+/-)</t>
  </si>
  <si>
    <t>1- Karşılıklar Hesabı (+/-)</t>
  </si>
  <si>
    <t>2- Reeskont Hesabı (+/-)</t>
  </si>
  <si>
    <t>3- Özellikli Sigortalar Hesabı (+/-)</t>
  </si>
  <si>
    <t>4- Enflasyon Düzeltmesi Hesabı (+/-)</t>
  </si>
  <si>
    <t>5- Ertelenmiş Vergi Varlığı Hesabı (+/-)</t>
  </si>
  <si>
    <t>35 ve 47</t>
  </si>
  <si>
    <t>6- Ertelenmiş Vergi Yükümlülüğü Gideri (-)</t>
  </si>
  <si>
    <t xml:space="preserve">7- Diğer Gelir ve Karlar </t>
  </si>
  <si>
    <t xml:space="preserve">8- Diğer Gider ve Zararlar (-) </t>
  </si>
  <si>
    <t>9- Önceki Yıl Gelir ve Karları</t>
  </si>
  <si>
    <t>10- Önceki Yıl Gider ve Zararları (-)</t>
  </si>
  <si>
    <t xml:space="preserve">N- Dönem Net Karı veya Zararı </t>
  </si>
  <si>
    <t>1- Dönem Karı Ve Zararı</t>
  </si>
  <si>
    <t xml:space="preserve">2- Dönem Karı Vergi ve Diğer Yasal Yükümlülük Karşılıkları (-) </t>
  </si>
  <si>
    <t>3- Dönem Net Kar veya Zararı</t>
  </si>
  <si>
    <t>4- Enflasyon Düzeltme Hesabı</t>
  </si>
  <si>
    <t>control</t>
  </si>
  <si>
    <t>PROTECT ÇÖZÜLDÜ!</t>
  </si>
  <si>
    <t>ÖZSERMAYE DEĞİŞİM TABLOSU *</t>
  </si>
  <si>
    <t>(Bağımsız Sınırlı  Denetimden Geçmiş)</t>
  </si>
  <si>
    <t>CARİ DÖNEM</t>
  </si>
  <si>
    <t xml:space="preserve">
Sermaye
</t>
  </si>
  <si>
    <t xml:space="preserve">
İşletmenin Kendi Hisse Senetleri (-)</t>
  </si>
  <si>
    <t>Finansal Varlıkların Değerlemesi</t>
  </si>
  <si>
    <t>Öz sermaye Enflasyon Düzeltmesi Farkları</t>
  </si>
  <si>
    <t xml:space="preserve">
Yabancı Para Çevrim Farkları</t>
  </si>
  <si>
    <t xml:space="preserve">
Yasal Yedekler</t>
  </si>
  <si>
    <t xml:space="preserve">
Statü Yedekleri</t>
  </si>
  <si>
    <t>Diğer Yedekler ve Dağıtılmamış Karlar</t>
  </si>
  <si>
    <t xml:space="preserve">
Net Dönem Karı (veya Zararı)</t>
  </si>
  <si>
    <t xml:space="preserve">
Geçmiş Yıllar Karları / (Zararları)</t>
  </si>
  <si>
    <t xml:space="preserve">
Toplam</t>
  </si>
  <si>
    <t>I   -  Önceki Dönem Sonu Bakiyesi  (31/12/2018)</t>
  </si>
  <si>
    <t>II   -  Muhasebe Politikasında Değişiklikler</t>
  </si>
  <si>
    <t>III   -  Yeni Bakiye (I + II) (01/01/2019)</t>
  </si>
  <si>
    <t>A- Sermaye artırımı (A1 + A2)</t>
  </si>
  <si>
    <t xml:space="preserve"> 1- Nakit</t>
  </si>
  <si>
    <t xml:space="preserve"> 2- İç kaynaklardan</t>
  </si>
  <si>
    <t>B- İşletmenin aldığı kendi hisse senetleri</t>
  </si>
  <si>
    <t>C- Gelir tablosunda yer almayan kazanç ve kayıplar</t>
  </si>
  <si>
    <t>D- Varlıklarda değer artışı (16.1 no'lu dipnot)</t>
  </si>
  <si>
    <t>E- Yabancı para çevrim farkları</t>
  </si>
  <si>
    <t>F- Diğer kazanç ve kayıplar</t>
  </si>
  <si>
    <t>G- Enflasyon düzeltme farkları</t>
  </si>
  <si>
    <t>H- Dönem net karı (veya zararı) (37 no'lu dipnot)</t>
  </si>
  <si>
    <t>I -Dağıtılan temettü</t>
  </si>
  <si>
    <t>J- Transfer</t>
  </si>
  <si>
    <t>II- Dönem Sonu Bakiyesi (30/09/2019) (III+ A+B+C+D+E+F+G+H+I+J)</t>
  </si>
  <si>
    <t>(*)Özsermaye Kalemleri ile ilgili detaylı açıklamalar 15 no'lu dipnotta açıklanmıştır.</t>
  </si>
  <si>
    <t>(***) 2.1.1 no'lu dipnotta açıklanmıştır.</t>
  </si>
  <si>
    <t>ÖZSERMAYE DEĞİŞİM TABLOSU</t>
  </si>
  <si>
    <t>(Bağımsız Denetimden Geçmiş)</t>
  </si>
  <si>
    <t>TL</t>
  </si>
  <si>
    <t>ÖNCEKİ DÖNEM</t>
  </si>
  <si>
    <t>Sermaye</t>
  </si>
  <si>
    <t>İşletmenin kendi hisse senetleri (-)</t>
  </si>
  <si>
    <t>Varlıklarda Değer Artışı</t>
  </si>
  <si>
    <t>Yabancı Para Çevrim Farkları</t>
  </si>
  <si>
    <t>Yasal Yedekler</t>
  </si>
  <si>
    <t>Statü Yedekleri</t>
  </si>
  <si>
    <t xml:space="preserve">Diğer Yedekler ve dağıtılmamış karlar </t>
  </si>
  <si>
    <t>Net Dönem Karı (veya zararı)</t>
  </si>
  <si>
    <t>Toplam</t>
  </si>
  <si>
    <t>I   -  Önceki Dönem Sonu Bakiyesi  (31/12/2008)</t>
  </si>
  <si>
    <t>D- Varlıklarda Değer Artışı</t>
  </si>
  <si>
    <t>H- Dönem net karı (veya zararı)</t>
  </si>
  <si>
    <t>I -Dağıtılan Temettü</t>
  </si>
  <si>
    <t>J- Yedeklere Transfer</t>
  </si>
  <si>
    <t>II- Dönem Sonu Bakiyesi (31/12/2009) (I+ A+B+C+D+E+F+G+H+I+J)</t>
  </si>
  <si>
    <t>ÖZSERMAYE DEĞİŞİM TABLOSU (*)</t>
  </si>
  <si>
    <t>I   -  Önceki Dönem Sonu Bakiyesi  (31/12/2017)</t>
  </si>
  <si>
    <t>II   -  Muhasebe Politikasında Değişiklikler(*)</t>
  </si>
  <si>
    <t>III   -  Yeni Bakiye (I + II) (01/01/2018)</t>
  </si>
  <si>
    <t>II- Dönem Sonu Bakiyesi (30/09/2018) (III+ A+B+C+D+E+F+G+H+I+J)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</si>
</sst>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[$€-1]_-;\-* #,##0.00\ [$€-1]_-;_-* &quot;-&quot;??\ [$€-1]_-"/>
    <numFmt numFmtId="165" formatCode="_(* #,##0_);_(* \(#,##0\);_(* &quot;-&quot;??_);_(@_)"/>
    <numFmt numFmtId="166" formatCode="_-* #,##0.00\ _T_L_-;\-* #,##0.00\ _T_L_-;_-* &quot;-&quot;??\ _T_L_-;_-@_-"/>
    <numFmt numFmtId="167" formatCode="#,##0;\(#,##0\);&quot;-&quot;;@"/>
    <numFmt numFmtId="168" formatCode="#,##0;\(#,##0\)"/>
    <numFmt numFmtId="171" formatCode="0_ ;\-0\ "/>
    <numFmt numFmtId="173" formatCode="_-* #,##0\ _T_L_-;\-* #,##0\ _T_L_-;_-* &quot;-&quot;??\ _T_L_-;_-@_-"/>
    <numFmt numFmtId="174" formatCode="\ \ \ \ \ @"/>
    <numFmt numFmtId="175" formatCode="0.000"/>
    <numFmt numFmtId="176" formatCode="_(* #,##0_);_(* \(#,##0\);_(* &quot;-&quot;_);_(@_)"/>
  </numFmts>
  <fonts count="40" x14ac:knownFonts="1">
    <font>
      <sz val="10"/>
      <name val="Arial Tur"/>
      <charset val="162"/>
    </font>
    <font>
      <sz val="10"/>
      <name val="Helv"/>
      <charset val="162"/>
    </font>
    <font>
      <b/>
      <sz val="9"/>
      <name val="Arial Tur"/>
      <charset val="162"/>
    </font>
    <font>
      <sz val="10"/>
      <name val="Arial Tur"/>
      <charset val="162"/>
    </font>
    <font>
      <sz val="8"/>
      <name val="Times New Roman"/>
      <family val="1"/>
      <charset val="162"/>
    </font>
    <font>
      <b/>
      <sz val="10"/>
      <name val="Arial Tur"/>
      <charset val="162"/>
    </font>
    <font>
      <b/>
      <sz val="7"/>
      <name val="Arial Tur"/>
      <charset val="162"/>
    </font>
    <font>
      <sz val="8"/>
      <name val="Arial Tur"/>
      <charset val="162"/>
    </font>
    <font>
      <b/>
      <sz val="12"/>
      <name val="Arial Tur"/>
      <charset val="162"/>
    </font>
    <font>
      <b/>
      <i/>
      <sz val="9"/>
      <name val="Arial Tur"/>
      <family val="2"/>
      <charset val="162"/>
    </font>
    <font>
      <i/>
      <sz val="9"/>
      <name val="Arial"/>
      <family val="2"/>
      <charset val="162"/>
    </font>
    <font>
      <b/>
      <sz val="9"/>
      <name val="Times New Roman"/>
      <family val="1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b/>
      <sz val="8"/>
      <name val="Arial Tur"/>
      <charset val="162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sz val="10"/>
      <name val="Times New Roman"/>
      <family val="1"/>
      <charset val="162"/>
    </font>
    <font>
      <b/>
      <sz val="8"/>
      <name val="Times New Roman"/>
      <family val="1"/>
      <charset val="162"/>
    </font>
    <font>
      <sz val="7"/>
      <name val="Arial Tur"/>
      <charset val="162"/>
    </font>
    <font>
      <sz val="8"/>
      <name val="Arial"/>
      <family val="2"/>
      <charset val="162"/>
    </font>
    <font>
      <u/>
      <sz val="10"/>
      <color indexed="12"/>
      <name val="Arial"/>
      <family val="2"/>
      <charset val="162"/>
    </font>
    <font>
      <sz val="10"/>
      <name val="Arial"/>
      <family val="2"/>
    </font>
    <font>
      <sz val="8"/>
      <color indexed="8"/>
      <name val="Arial Tur"/>
      <charset val="162"/>
    </font>
    <font>
      <b/>
      <sz val="9"/>
      <color indexed="23"/>
      <name val="Arial TUR"/>
      <charset val="162"/>
    </font>
    <font>
      <sz val="9"/>
      <name val="Helv"/>
      <charset val="162"/>
    </font>
    <font>
      <b/>
      <sz val="8"/>
      <color indexed="23"/>
      <name val="Arial TUR"/>
      <charset val="162"/>
    </font>
    <font>
      <b/>
      <sz val="9"/>
      <color indexed="16"/>
      <name val="Arial Tur"/>
      <charset val="162"/>
    </font>
    <font>
      <sz val="9"/>
      <name val="Calibri"/>
      <family val="2"/>
      <charset val="162"/>
    </font>
    <font>
      <b/>
      <sz val="9"/>
      <name val="Helv"/>
      <charset val="162"/>
    </font>
    <font>
      <sz val="9"/>
      <color indexed="8"/>
      <name val="Arial Tur"/>
      <charset val="162"/>
    </font>
    <font>
      <b/>
      <sz val="9"/>
      <color indexed="8"/>
      <name val="Arial Tur"/>
      <charset val="162"/>
    </font>
    <font>
      <sz val="9"/>
      <name val="Arial Tur"/>
      <charset val="162"/>
    </font>
    <font>
      <b/>
      <i/>
      <sz val="8"/>
      <name val="Arial Tur"/>
      <family val="2"/>
      <charset val="162"/>
    </font>
    <font>
      <i/>
      <sz val="8"/>
      <name val="Arial"/>
      <family val="2"/>
      <charset val="162"/>
    </font>
    <font>
      <b/>
      <i/>
      <sz val="10"/>
      <name val="Times New Roman"/>
      <family val="1"/>
      <charset val="162"/>
    </font>
    <font>
      <b/>
      <sz val="8"/>
      <color indexed="16"/>
      <name val="Arial Tur"/>
      <charset val="162"/>
    </font>
    <font>
      <b/>
      <sz val="10"/>
      <name val="Helv"/>
      <charset val="162"/>
    </font>
    <font>
      <sz val="10"/>
      <name val="Arial"/>
      <family val="2"/>
      <charset val="162"/>
    </font>
    <font>
      <sz val="11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164" fontId="0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/>
    <xf numFmtId="4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22" fillId="0" borderId="0"/>
    <xf numFmtId="164" fontId="3" fillId="0" borderId="0"/>
    <xf numFmtId="164" fontId="3" fillId="0" borderId="0"/>
    <xf numFmtId="175" fontId="38" fillId="0" borderId="0" applyFont="0" applyFill="0" applyBorder="0" applyAlignment="0" applyProtection="0"/>
    <xf numFmtId="164" fontId="38" fillId="0" borderId="0"/>
    <xf numFmtId="175" fontId="38" fillId="0" borderId="0" applyFont="0" applyFill="0" applyBorder="0" applyAlignment="0" applyProtection="0"/>
  </cellStyleXfs>
  <cellXfs count="317">
    <xf numFmtId="164" fontId="0" fillId="0" borderId="0" xfId="0"/>
    <xf numFmtId="38" fontId="2" fillId="0" borderId="0" xfId="3" applyNumberFormat="1" applyFont="1" applyFill="1" applyBorder="1" applyAlignment="1" applyProtection="1">
      <alignment horizontal="left" vertical="center"/>
      <protection hidden="1"/>
    </xf>
    <xf numFmtId="3" fontId="2" fillId="0" borderId="0" xfId="3" applyNumberFormat="1" applyFont="1" applyFill="1" applyBorder="1" applyAlignment="1" applyProtection="1">
      <alignment horizontal="left" vertical="center"/>
      <protection hidden="1"/>
    </xf>
    <xf numFmtId="165" fontId="2" fillId="0" borderId="0" xfId="3" applyNumberFormat="1" applyFont="1" applyFill="1" applyBorder="1" applyAlignment="1" applyProtection="1">
      <alignment horizontal="left" vertical="center"/>
      <protection hidden="1"/>
    </xf>
    <xf numFmtId="38" fontId="2" fillId="0" borderId="0" xfId="3" applyNumberFormat="1" applyFont="1" applyBorder="1" applyAlignment="1" applyProtection="1">
      <alignment horizontal="right" vertical="center"/>
      <protection locked="0"/>
    </xf>
    <xf numFmtId="164" fontId="5" fillId="0" borderId="0" xfId="3" applyFont="1" applyAlignment="1" applyProtection="1">
      <alignment horizontal="right"/>
      <protection hidden="1"/>
    </xf>
    <xf numFmtId="168" fontId="6" fillId="0" borderId="0" xfId="3" applyNumberFormat="1" applyFont="1" applyBorder="1" applyAlignment="1" applyProtection="1">
      <alignment horizontal="right" vertical="center"/>
      <protection hidden="1"/>
    </xf>
    <xf numFmtId="164" fontId="7" fillId="0" borderId="0" xfId="3" applyFont="1" applyAlignment="1" applyProtection="1">
      <alignment vertical="center"/>
    </xf>
    <xf numFmtId="164" fontId="8" fillId="0" borderId="0" xfId="3" applyFont="1" applyAlignment="1" applyProtection="1">
      <alignment vertical="center"/>
    </xf>
    <xf numFmtId="38" fontId="7" fillId="0" borderId="0" xfId="3" applyNumberFormat="1" applyFont="1" applyAlignment="1" applyProtection="1">
      <alignment vertical="center"/>
    </xf>
    <xf numFmtId="38" fontId="2" fillId="0" borderId="0" xfId="3" applyNumberFormat="1" applyFont="1" applyAlignment="1" applyProtection="1">
      <alignment vertical="center"/>
    </xf>
    <xf numFmtId="38" fontId="7" fillId="0" borderId="0" xfId="3" applyNumberFormat="1" applyFont="1" applyAlignment="1" applyProtection="1">
      <alignment vertical="center"/>
      <protection locked="0"/>
    </xf>
    <xf numFmtId="38" fontId="9" fillId="0" borderId="0" xfId="3" quotePrefix="1" applyNumberFormat="1" applyFont="1" applyFill="1" applyBorder="1" applyAlignment="1" applyProtection="1">
      <alignment horizontal="left" vertical="center" wrapText="1"/>
      <protection hidden="1"/>
    </xf>
    <xf numFmtId="3" fontId="10" fillId="0" borderId="0" xfId="3" applyNumberFormat="1" applyFont="1" applyFill="1" applyBorder="1" applyAlignment="1" applyProtection="1">
      <alignment horizontal="centerContinuous" vertical="center" wrapText="1"/>
    </xf>
    <xf numFmtId="164" fontId="11" fillId="0" borderId="1" xfId="3" applyFont="1" applyFill="1" applyBorder="1" applyAlignment="1">
      <alignment horizontal="center"/>
    </xf>
    <xf numFmtId="164" fontId="11" fillId="0" borderId="2" xfId="3" applyFont="1" applyFill="1" applyBorder="1" applyAlignment="1">
      <alignment horizontal="center"/>
    </xf>
    <xf numFmtId="164" fontId="11" fillId="0" borderId="3" xfId="3" applyFont="1" applyFill="1" applyBorder="1" applyAlignment="1">
      <alignment horizontal="center"/>
    </xf>
    <xf numFmtId="164" fontId="12" fillId="0" borderId="3" xfId="3" applyFont="1" applyFill="1" applyBorder="1" applyAlignment="1">
      <alignment horizontal="center"/>
    </xf>
    <xf numFmtId="164" fontId="12" fillId="0" borderId="0" xfId="3" applyFont="1" applyFill="1" applyBorder="1" applyAlignment="1">
      <alignment horizontal="center"/>
    </xf>
    <xf numFmtId="164" fontId="11" fillId="0" borderId="4" xfId="3" applyFont="1" applyFill="1" applyBorder="1" applyAlignment="1">
      <alignment horizontal="center"/>
    </xf>
    <xf numFmtId="164" fontId="11" fillId="0" borderId="0" xfId="3" applyFont="1" applyFill="1" applyBorder="1" applyAlignment="1">
      <alignment horizontal="center"/>
    </xf>
    <xf numFmtId="164" fontId="11" fillId="0" borderId="5" xfId="3" applyFont="1" applyFill="1" applyBorder="1" applyAlignment="1">
      <alignment horizontal="center"/>
    </xf>
    <xf numFmtId="164" fontId="12" fillId="0" borderId="5" xfId="3" applyFont="1" applyFill="1" applyBorder="1" applyAlignment="1">
      <alignment horizontal="center"/>
    </xf>
    <xf numFmtId="164" fontId="11" fillId="0" borderId="4" xfId="3" applyFont="1" applyFill="1" applyBorder="1" applyAlignment="1">
      <alignment horizontal="left"/>
    </xf>
    <xf numFmtId="164" fontId="11" fillId="0" borderId="0" xfId="3" applyFont="1" applyFill="1" applyBorder="1" applyAlignment="1">
      <alignment horizontal="center"/>
    </xf>
    <xf numFmtId="164" fontId="11" fillId="0" borderId="5" xfId="3" applyFont="1" applyFill="1" applyBorder="1" applyAlignment="1">
      <alignment horizontal="center"/>
    </xf>
    <xf numFmtId="38" fontId="7" fillId="0" borderId="0" xfId="3" applyNumberFormat="1" applyFont="1" applyAlignment="1" applyProtection="1"/>
    <xf numFmtId="164" fontId="11" fillId="0" borderId="6" xfId="3" applyFont="1" applyFill="1" applyBorder="1" applyAlignment="1">
      <alignment horizontal="left"/>
    </xf>
    <xf numFmtId="164" fontId="11" fillId="0" borderId="7" xfId="3" applyFont="1" applyFill="1" applyBorder="1" applyAlignment="1">
      <alignment horizontal="center"/>
    </xf>
    <xf numFmtId="3" fontId="13" fillId="0" borderId="7" xfId="3" applyNumberFormat="1" applyFont="1" applyFill="1" applyBorder="1" applyAlignment="1">
      <alignment horizontal="center"/>
    </xf>
    <xf numFmtId="165" fontId="11" fillId="0" borderId="8" xfId="4" applyNumberFormat="1" applyFont="1" applyFill="1" applyBorder="1" applyAlignment="1">
      <alignment horizontal="right"/>
    </xf>
    <xf numFmtId="165" fontId="12" fillId="0" borderId="5" xfId="4" applyNumberFormat="1" applyFont="1" applyFill="1" applyBorder="1" applyAlignment="1">
      <alignment horizontal="right"/>
    </xf>
    <xf numFmtId="164" fontId="11" fillId="0" borderId="9" xfId="3" applyFont="1" applyFill="1" applyBorder="1" applyAlignment="1">
      <alignment horizontal="center" wrapText="1"/>
    </xf>
    <xf numFmtId="164" fontId="15" fillId="0" borderId="10" xfId="3" applyFont="1" applyFill="1" applyBorder="1" applyAlignment="1">
      <alignment horizontal="center" wrapText="1"/>
    </xf>
    <xf numFmtId="164" fontId="16" fillId="0" borderId="11" xfId="3" applyFont="1" applyFill="1" applyBorder="1" applyAlignment="1">
      <alignment horizontal="center" wrapText="1"/>
    </xf>
    <xf numFmtId="38" fontId="14" fillId="0" borderId="0" xfId="3" applyNumberFormat="1" applyFont="1" applyBorder="1" applyProtection="1"/>
    <xf numFmtId="164" fontId="11" fillId="0" borderId="12" xfId="3" applyFont="1" applyFill="1" applyBorder="1" applyAlignment="1">
      <alignment horizontal="left" vertical="center" wrapText="1"/>
    </xf>
    <xf numFmtId="164" fontId="11" fillId="0" borderId="12" xfId="3" applyFont="1" applyFill="1" applyBorder="1" applyAlignment="1">
      <alignment horizontal="center" vertical="center" wrapText="1"/>
    </xf>
    <xf numFmtId="165" fontId="12" fillId="0" borderId="13" xfId="4" applyNumberFormat="1" applyFont="1" applyFill="1" applyBorder="1" applyAlignment="1">
      <alignment horizontal="center" wrapText="1"/>
    </xf>
    <xf numFmtId="165" fontId="12" fillId="0" borderId="12" xfId="4" applyNumberFormat="1" applyFont="1" applyFill="1" applyBorder="1" applyAlignment="1">
      <alignment horizontal="center" wrapText="1"/>
    </xf>
    <xf numFmtId="38" fontId="7" fillId="0" borderId="0" xfId="3" applyNumberFormat="1" applyFont="1" applyBorder="1" applyProtection="1"/>
    <xf numFmtId="164" fontId="11" fillId="0" borderId="14" xfId="3" applyFont="1" applyFill="1" applyBorder="1" applyAlignment="1">
      <alignment horizontal="left" vertical="center" wrapText="1"/>
    </xf>
    <xf numFmtId="164" fontId="11" fillId="0" borderId="9" xfId="3" applyFont="1" applyFill="1" applyBorder="1" applyAlignment="1">
      <alignment horizontal="center" vertical="center" wrapText="1"/>
    </xf>
    <xf numFmtId="165" fontId="11" fillId="0" borderId="15" xfId="4" applyNumberFormat="1" applyFont="1" applyFill="1" applyBorder="1" applyAlignment="1">
      <alignment horizontal="center" wrapText="1"/>
    </xf>
    <xf numFmtId="165" fontId="11" fillId="0" borderId="3" xfId="4" applyNumberFormat="1" applyFont="1" applyFill="1" applyBorder="1" applyAlignment="1">
      <alignment horizontal="center" wrapText="1"/>
    </xf>
    <xf numFmtId="165" fontId="12" fillId="0" borderId="3" xfId="4" applyNumberFormat="1" applyFont="1" applyFill="1" applyBorder="1" applyAlignment="1">
      <alignment horizontal="center" wrapText="1"/>
    </xf>
    <xf numFmtId="165" fontId="11" fillId="0" borderId="12" xfId="4" applyNumberFormat="1" applyFont="1" applyFill="1" applyBorder="1" applyAlignment="1">
      <alignment horizontal="center" wrapText="1"/>
    </xf>
    <xf numFmtId="164" fontId="11" fillId="0" borderId="12" xfId="3" applyFont="1" applyFill="1" applyBorder="1" applyAlignment="1">
      <alignment horizontal="left" vertical="top" wrapText="1"/>
    </xf>
    <xf numFmtId="0" fontId="11" fillId="0" borderId="14" xfId="3" quotePrefix="1" applyNumberFormat="1" applyFont="1" applyFill="1" applyBorder="1" applyAlignment="1">
      <alignment horizontal="center" vertical="top" wrapText="1"/>
    </xf>
    <xf numFmtId="167" fontId="11" fillId="0" borderId="12" xfId="4" applyNumberFormat="1" applyFont="1" applyFill="1" applyBorder="1" applyAlignment="1">
      <alignment horizontal="right" vertical="top" wrapText="1"/>
    </xf>
    <xf numFmtId="165" fontId="12" fillId="0" borderId="12" xfId="4" applyNumberFormat="1" applyFont="1" applyFill="1" applyBorder="1" applyAlignment="1">
      <alignment horizontal="right" vertical="top" wrapText="1"/>
    </xf>
    <xf numFmtId="164" fontId="13" fillId="0" borderId="14" xfId="3" applyFont="1" applyFill="1" applyBorder="1" applyAlignment="1">
      <alignment horizontal="left" vertical="top" wrapText="1"/>
    </xf>
    <xf numFmtId="164" fontId="11" fillId="0" borderId="14" xfId="3" applyFont="1" applyFill="1" applyBorder="1" applyAlignment="1">
      <alignment horizontal="center" vertical="top" wrapText="1"/>
    </xf>
    <xf numFmtId="167" fontId="13" fillId="0" borderId="14" xfId="4" applyNumberFormat="1" applyFont="1" applyFill="1" applyBorder="1" applyAlignment="1">
      <alignment horizontal="right" vertical="top" wrapText="1"/>
    </xf>
    <xf numFmtId="167" fontId="13" fillId="0" borderId="11" xfId="4" applyNumberFormat="1" applyFont="1" applyFill="1" applyBorder="1" applyAlignment="1">
      <alignment horizontal="right" vertical="top" wrapText="1"/>
    </xf>
    <xf numFmtId="165" fontId="17" fillId="0" borderId="11" xfId="4" applyNumberFormat="1" applyFont="1" applyFill="1" applyBorder="1" applyAlignment="1">
      <alignment horizontal="right" vertical="top" wrapText="1"/>
    </xf>
    <xf numFmtId="1" fontId="13" fillId="0" borderId="14" xfId="3" applyNumberFormat="1" applyFont="1" applyFill="1" applyBorder="1" applyAlignment="1">
      <alignment horizontal="left" vertical="top" wrapText="1"/>
    </xf>
    <xf numFmtId="164" fontId="13" fillId="0" borderId="14" xfId="3" quotePrefix="1" applyFont="1" applyFill="1" applyBorder="1" applyAlignment="1">
      <alignment horizontal="center" vertical="top" wrapText="1"/>
    </xf>
    <xf numFmtId="165" fontId="17" fillId="0" borderId="0" xfId="4" applyNumberFormat="1" applyFont="1" applyFill="1" applyBorder="1" applyAlignment="1">
      <alignment horizontal="right" vertical="top" wrapText="1"/>
    </xf>
    <xf numFmtId="1" fontId="11" fillId="0" borderId="14" xfId="3" applyNumberFormat="1" applyFont="1" applyFill="1" applyBorder="1" applyAlignment="1">
      <alignment horizontal="left" vertical="top" wrapText="1"/>
    </xf>
    <xf numFmtId="16" fontId="11" fillId="0" borderId="14" xfId="3" quotePrefix="1" applyNumberFormat="1" applyFont="1" applyFill="1" applyBorder="1" applyAlignment="1">
      <alignment horizontal="center" vertical="top" wrapText="1"/>
    </xf>
    <xf numFmtId="167" fontId="11" fillId="0" borderId="14" xfId="4" applyNumberFormat="1" applyFont="1" applyFill="1" applyBorder="1" applyAlignment="1">
      <alignment horizontal="right" vertical="top" wrapText="1"/>
    </xf>
    <xf numFmtId="165" fontId="12" fillId="0" borderId="11" xfId="4" applyNumberFormat="1" applyFont="1" applyFill="1" applyBorder="1" applyAlignment="1">
      <alignment horizontal="right" vertical="top" wrapText="1"/>
    </xf>
    <xf numFmtId="165" fontId="12" fillId="0" borderId="0" xfId="4" applyNumberFormat="1" applyFont="1" applyFill="1" applyBorder="1" applyAlignment="1">
      <alignment horizontal="right" vertical="top" wrapText="1"/>
    </xf>
    <xf numFmtId="16" fontId="13" fillId="0" borderId="14" xfId="3" quotePrefix="1" applyNumberFormat="1" applyFont="1" applyFill="1" applyBorder="1" applyAlignment="1">
      <alignment horizontal="center" vertical="top" wrapText="1"/>
    </xf>
    <xf numFmtId="164" fontId="13" fillId="0" borderId="14" xfId="3" applyFont="1" applyFill="1" applyBorder="1" applyAlignment="1">
      <alignment horizontal="center" vertical="top" wrapText="1"/>
    </xf>
    <xf numFmtId="165" fontId="12" fillId="0" borderId="14" xfId="4" applyNumberFormat="1" applyFont="1" applyFill="1" applyBorder="1" applyAlignment="1">
      <alignment horizontal="right" vertical="top" wrapText="1"/>
    </xf>
    <xf numFmtId="171" fontId="11" fillId="0" borderId="14" xfId="3" applyNumberFormat="1" applyFont="1" applyFill="1" applyBorder="1" applyAlignment="1">
      <alignment horizontal="center" vertical="top" wrapText="1"/>
    </xf>
    <xf numFmtId="171" fontId="11" fillId="0" borderId="14" xfId="3" quotePrefix="1" applyNumberFormat="1" applyFont="1" applyFill="1" applyBorder="1" applyAlignment="1">
      <alignment horizontal="center" vertical="top" wrapText="1"/>
    </xf>
    <xf numFmtId="171" fontId="13" fillId="0" borderId="14" xfId="3" applyNumberFormat="1" applyFont="1" applyFill="1" applyBorder="1" applyAlignment="1">
      <alignment horizontal="center" vertical="top" wrapText="1"/>
    </xf>
    <xf numFmtId="165" fontId="17" fillId="0" borderId="14" xfId="4" applyNumberFormat="1" applyFont="1" applyFill="1" applyBorder="1" applyAlignment="1">
      <alignment horizontal="right" vertical="top" wrapText="1"/>
    </xf>
    <xf numFmtId="38" fontId="7" fillId="0" borderId="0" xfId="3" applyNumberFormat="1" applyFont="1" applyBorder="1" applyAlignment="1" applyProtection="1">
      <alignment vertical="center"/>
    </xf>
    <xf numFmtId="167" fontId="13" fillId="0" borderId="11" xfId="1" applyNumberFormat="1" applyFont="1" applyFill="1" applyBorder="1" applyAlignment="1">
      <alignment horizontal="right" vertical="top" wrapText="1"/>
    </xf>
    <xf numFmtId="1" fontId="13" fillId="0" borderId="0" xfId="3" applyNumberFormat="1" applyFont="1" applyFill="1" applyBorder="1" applyAlignment="1">
      <alignment horizontal="left" vertical="top" wrapText="1"/>
    </xf>
    <xf numFmtId="164" fontId="11" fillId="0" borderId="0" xfId="3" applyFont="1" applyFill="1" applyBorder="1" applyAlignment="1">
      <alignment horizontal="center" vertical="top" wrapText="1"/>
    </xf>
    <xf numFmtId="3" fontId="11" fillId="0" borderId="0" xfId="3" applyNumberFormat="1" applyFont="1" applyFill="1" applyBorder="1" applyAlignment="1">
      <alignment horizontal="center" vertical="top" wrapText="1"/>
    </xf>
    <xf numFmtId="165" fontId="11" fillId="0" borderId="0" xfId="4" applyNumberFormat="1" applyFont="1" applyFill="1" applyBorder="1" applyAlignment="1">
      <alignment horizontal="right" vertical="top" wrapText="1"/>
    </xf>
    <xf numFmtId="1" fontId="11" fillId="0" borderId="0" xfId="3" applyNumberFormat="1" applyFont="1" applyFill="1" applyBorder="1" applyAlignment="1">
      <alignment horizontal="left" vertical="top" wrapText="1"/>
    </xf>
    <xf numFmtId="1" fontId="13" fillId="0" borderId="0" xfId="6" applyNumberFormat="1" applyFont="1" applyFill="1" applyAlignment="1">
      <alignment horizontal="left"/>
    </xf>
    <xf numFmtId="164" fontId="11" fillId="0" borderId="0" xfId="6" applyFont="1" applyFill="1"/>
    <xf numFmtId="3" fontId="13" fillId="0" borderId="0" xfId="6" applyNumberFormat="1" applyFont="1" applyFill="1"/>
    <xf numFmtId="165" fontId="13" fillId="0" borderId="0" xfId="4" applyNumberFormat="1" applyFont="1" applyFill="1"/>
    <xf numFmtId="165" fontId="17" fillId="0" borderId="0" xfId="4" applyNumberFormat="1" applyFont="1" applyFill="1"/>
    <xf numFmtId="1" fontId="11" fillId="0" borderId="9" xfId="3" applyNumberFormat="1" applyFont="1" applyFill="1" applyBorder="1" applyAlignment="1">
      <alignment horizontal="center" wrapText="1"/>
    </xf>
    <xf numFmtId="1" fontId="11" fillId="0" borderId="13" xfId="3" applyNumberFormat="1" applyFont="1" applyFill="1" applyBorder="1" applyAlignment="1">
      <alignment horizontal="left" vertical="center" wrapText="1"/>
    </xf>
    <xf numFmtId="164" fontId="11" fillId="0" borderId="13" xfId="3" applyFont="1" applyFill="1" applyBorder="1" applyAlignment="1">
      <alignment horizontal="center" vertical="center" wrapText="1"/>
    </xf>
    <xf numFmtId="3" fontId="11" fillId="0" borderId="13" xfId="4" applyNumberFormat="1" applyFont="1" applyFill="1" applyBorder="1" applyAlignment="1">
      <alignment horizontal="center" wrapText="1"/>
    </xf>
    <xf numFmtId="165" fontId="11" fillId="0" borderId="13" xfId="4" applyNumberFormat="1" applyFont="1" applyFill="1" applyBorder="1" applyAlignment="1">
      <alignment horizontal="center" wrapText="1" shrinkToFit="1"/>
    </xf>
    <xf numFmtId="165" fontId="12" fillId="0" borderId="0" xfId="4" applyNumberFormat="1" applyFont="1" applyFill="1" applyBorder="1" applyAlignment="1">
      <alignment horizontal="center" wrapText="1"/>
    </xf>
    <xf numFmtId="164" fontId="11" fillId="0" borderId="4" xfId="3" applyFont="1" applyFill="1" applyBorder="1" applyAlignment="1">
      <alignment horizontal="center" vertical="center" wrapText="1"/>
    </xf>
    <xf numFmtId="3" fontId="11" fillId="0" borderId="15" xfId="4" applyNumberFormat="1" applyFont="1" applyFill="1" applyBorder="1" applyAlignment="1">
      <alignment horizontal="center" wrapText="1"/>
    </xf>
    <xf numFmtId="165" fontId="12" fillId="0" borderId="15" xfId="4" applyNumberFormat="1" applyFont="1" applyFill="1" applyBorder="1" applyAlignment="1">
      <alignment horizontal="center" wrapText="1"/>
    </xf>
    <xf numFmtId="1" fontId="11" fillId="0" borderId="12" xfId="3" applyNumberFormat="1" applyFont="1" applyFill="1" applyBorder="1" applyAlignment="1">
      <alignment horizontal="left" vertical="center" wrapText="1"/>
    </xf>
    <xf numFmtId="164" fontId="11" fillId="0" borderId="6" xfId="3" applyFont="1" applyFill="1" applyBorder="1" applyAlignment="1">
      <alignment horizontal="center" vertical="center" wrapText="1"/>
    </xf>
    <xf numFmtId="3" fontId="11" fillId="0" borderId="12" xfId="4" applyNumberFormat="1" applyFont="1" applyFill="1" applyBorder="1" applyAlignment="1">
      <alignment horizontal="center" wrapText="1"/>
    </xf>
    <xf numFmtId="167" fontId="11" fillId="0" borderId="11" xfId="4" applyNumberFormat="1" applyFont="1" applyFill="1" applyBorder="1" applyAlignment="1">
      <alignment horizontal="right" vertical="top" wrapText="1"/>
    </xf>
    <xf numFmtId="164" fontId="11" fillId="0" borderId="14" xfId="3" applyFont="1" applyFill="1" applyBorder="1" applyAlignment="1">
      <alignment horizontal="left" vertical="top" wrapText="1"/>
    </xf>
    <xf numFmtId="38" fontId="23" fillId="0" borderId="0" xfId="3" applyNumberFormat="1" applyFont="1" applyAlignment="1" applyProtection="1">
      <alignment vertical="center"/>
    </xf>
    <xf numFmtId="38" fontId="23" fillId="0" borderId="0" xfId="3" applyNumberFormat="1" applyFont="1" applyFill="1" applyAlignment="1" applyProtection="1">
      <alignment vertical="center"/>
    </xf>
    <xf numFmtId="164" fontId="13" fillId="0" borderId="0" xfId="3" applyFont="1" applyFill="1" applyBorder="1" applyAlignment="1">
      <alignment horizontal="left" vertical="top" wrapText="1"/>
    </xf>
    <xf numFmtId="165" fontId="13" fillId="0" borderId="0" xfId="2" applyNumberFormat="1" applyFont="1" applyFill="1" applyBorder="1" applyAlignment="1">
      <alignment horizontal="center" vertical="top" wrapText="1"/>
    </xf>
    <xf numFmtId="9" fontId="13" fillId="0" borderId="0" xfId="2" applyFont="1" applyFill="1" applyBorder="1" applyAlignment="1">
      <alignment horizontal="center" vertical="top" wrapText="1"/>
    </xf>
    <xf numFmtId="9" fontId="17" fillId="0" borderId="0" xfId="2" applyFont="1" applyFill="1" applyBorder="1" applyAlignment="1">
      <alignment horizontal="center" vertical="top" wrapText="1"/>
    </xf>
    <xf numFmtId="164" fontId="11" fillId="0" borderId="0" xfId="3" applyFont="1" applyFill="1" applyBorder="1" applyAlignment="1">
      <alignment horizontal="left" vertical="top" wrapText="1"/>
    </xf>
    <xf numFmtId="3" fontId="13" fillId="0" borderId="0" xfId="3" applyNumberFormat="1" applyFont="1" applyFill="1" applyBorder="1" applyAlignment="1">
      <alignment horizontal="center" vertical="top" wrapText="1"/>
    </xf>
    <xf numFmtId="164" fontId="13" fillId="0" borderId="1" xfId="6" applyFont="1" applyFill="1" applyBorder="1" applyAlignment="1">
      <alignment horizontal="left"/>
    </xf>
    <xf numFmtId="164" fontId="11" fillId="0" borderId="2" xfId="6" applyFont="1" applyFill="1" applyBorder="1" applyAlignment="1">
      <alignment horizontal="center"/>
    </xf>
    <xf numFmtId="3" fontId="13" fillId="0" borderId="2" xfId="6" applyNumberFormat="1" applyFont="1" applyFill="1" applyBorder="1" applyAlignment="1">
      <alignment horizontal="center"/>
    </xf>
    <xf numFmtId="165" fontId="11" fillId="0" borderId="2" xfId="4" applyNumberFormat="1" applyFont="1" applyFill="1" applyBorder="1" applyAlignment="1">
      <alignment horizontal="right"/>
    </xf>
    <xf numFmtId="165" fontId="12" fillId="0" borderId="3" xfId="4" applyNumberFormat="1" applyFont="1" applyFill="1" applyBorder="1" applyAlignment="1">
      <alignment horizontal="right"/>
    </xf>
    <xf numFmtId="164" fontId="11" fillId="0" borderId="13" xfId="3" applyFont="1" applyFill="1" applyBorder="1" applyAlignment="1">
      <alignment horizontal="left" vertical="center" wrapText="1"/>
    </xf>
    <xf numFmtId="164" fontId="11" fillId="0" borderId="9" xfId="3" applyFont="1" applyFill="1" applyBorder="1" applyAlignment="1">
      <alignment horizontal="center" vertical="top" wrapText="1"/>
    </xf>
    <xf numFmtId="165" fontId="11" fillId="0" borderId="14" xfId="4" applyNumberFormat="1" applyFont="1" applyFill="1" applyBorder="1" applyAlignment="1">
      <alignment horizontal="right" vertical="top" wrapText="1"/>
    </xf>
    <xf numFmtId="165" fontId="13" fillId="0" borderId="14" xfId="4" applyNumberFormat="1" applyFont="1" applyFill="1" applyBorder="1" applyAlignment="1">
      <alignment horizontal="right" vertical="top" wrapText="1"/>
    </xf>
    <xf numFmtId="165" fontId="13" fillId="0" borderId="11" xfId="4" applyNumberFormat="1" applyFont="1" applyFill="1" applyBorder="1" applyAlignment="1">
      <alignment horizontal="right" vertical="top" wrapText="1"/>
    </xf>
    <xf numFmtId="164" fontId="11" fillId="0" borderId="9" xfId="3" quotePrefix="1" applyFont="1" applyFill="1" applyBorder="1" applyAlignment="1">
      <alignment horizontal="center" vertical="top" wrapText="1"/>
    </xf>
    <xf numFmtId="16" fontId="13" fillId="0" borderId="9" xfId="3" quotePrefix="1" applyNumberFormat="1" applyFont="1" applyFill="1" applyBorder="1" applyAlignment="1">
      <alignment horizontal="center" vertical="top" wrapText="1"/>
    </xf>
    <xf numFmtId="164" fontId="13" fillId="0" borderId="9" xfId="3" applyFont="1" applyFill="1" applyBorder="1" applyAlignment="1">
      <alignment horizontal="center" vertical="top" wrapText="1"/>
    </xf>
    <xf numFmtId="164" fontId="13" fillId="0" borderId="9" xfId="3" quotePrefix="1" applyFont="1" applyFill="1" applyBorder="1" applyAlignment="1">
      <alignment horizontal="center" vertical="top" wrapText="1"/>
    </xf>
    <xf numFmtId="38" fontId="23" fillId="2" borderId="0" xfId="3" applyNumberFormat="1" applyFont="1" applyFill="1" applyAlignment="1" applyProtection="1">
      <alignment vertical="center"/>
    </xf>
    <xf numFmtId="0" fontId="13" fillId="0" borderId="9" xfId="3" applyNumberFormat="1" applyFont="1" applyFill="1" applyBorder="1" applyAlignment="1">
      <alignment horizontal="center" vertical="top" wrapText="1"/>
    </xf>
    <xf numFmtId="165" fontId="11" fillId="0" borderId="11" xfId="4" applyNumberFormat="1" applyFont="1" applyFill="1" applyBorder="1" applyAlignment="1">
      <alignment horizontal="right" vertical="top" wrapText="1"/>
    </xf>
    <xf numFmtId="164" fontId="13" fillId="0" borderId="0" xfId="6" applyFont="1" applyFill="1" applyBorder="1" applyAlignment="1">
      <alignment horizontal="left"/>
    </xf>
    <xf numFmtId="164" fontId="11" fillId="0" borderId="0" xfId="6" applyFont="1" applyFill="1" applyBorder="1"/>
    <xf numFmtId="9" fontId="13" fillId="0" borderId="0" xfId="2" applyFont="1" applyFill="1" applyBorder="1"/>
    <xf numFmtId="9" fontId="17" fillId="0" borderId="0" xfId="2" applyFont="1" applyFill="1" applyBorder="1"/>
    <xf numFmtId="164" fontId="17" fillId="0" borderId="0" xfId="6" applyFont="1" applyFill="1" applyBorder="1"/>
    <xf numFmtId="3" fontId="13" fillId="0" borderId="0" xfId="6" applyNumberFormat="1" applyFont="1" applyFill="1" applyBorder="1"/>
    <xf numFmtId="165" fontId="13" fillId="0" borderId="0" xfId="6" applyNumberFormat="1" applyFont="1" applyFill="1" applyBorder="1"/>
    <xf numFmtId="165" fontId="17" fillId="0" borderId="0" xfId="6" applyNumberFormat="1" applyFont="1" applyFill="1" applyBorder="1"/>
    <xf numFmtId="164" fontId="11" fillId="0" borderId="14" xfId="3" quotePrefix="1" applyFont="1" applyFill="1" applyBorder="1" applyAlignment="1">
      <alignment horizontal="center" vertical="top" wrapText="1"/>
    </xf>
    <xf numFmtId="164" fontId="1" fillId="0" borderId="0" xfId="3"/>
    <xf numFmtId="14" fontId="11" fillId="0" borderId="14" xfId="3" applyNumberFormat="1" applyFont="1" applyFill="1" applyBorder="1" applyAlignment="1">
      <alignment horizontal="center" vertical="top" wrapText="1"/>
    </xf>
    <xf numFmtId="164" fontId="11" fillId="0" borderId="10" xfId="3" applyFont="1" applyFill="1" applyBorder="1" applyAlignment="1">
      <alignment horizontal="center" wrapText="1"/>
    </xf>
    <xf numFmtId="164" fontId="12" fillId="0" borderId="11" xfId="3" applyFont="1" applyFill="1" applyBorder="1" applyAlignment="1">
      <alignment horizontal="center" wrapText="1"/>
    </xf>
    <xf numFmtId="164" fontId="12" fillId="0" borderId="0" xfId="3" applyFont="1" applyFill="1" applyBorder="1" applyAlignment="1">
      <alignment horizontal="center" wrapText="1"/>
    </xf>
    <xf numFmtId="2" fontId="13" fillId="0" borderId="14" xfId="3" quotePrefix="1" applyNumberFormat="1" applyFont="1" applyFill="1" applyBorder="1" applyAlignment="1">
      <alignment horizontal="center" vertical="top" wrapText="1"/>
    </xf>
    <xf numFmtId="164" fontId="2" fillId="0" borderId="0" xfId="3" applyFont="1" applyFill="1" applyBorder="1" applyAlignment="1" applyProtection="1">
      <alignment horizontal="left" vertical="center"/>
      <protection locked="0"/>
    </xf>
    <xf numFmtId="1" fontId="24" fillId="0" borderId="0" xfId="3" applyNumberFormat="1" applyFont="1" applyFill="1" applyBorder="1" applyAlignment="1" applyProtection="1">
      <alignment vertical="center"/>
    </xf>
    <xf numFmtId="3" fontId="25" fillId="0" borderId="0" xfId="3" applyNumberFormat="1" applyFont="1" applyFill="1"/>
    <xf numFmtId="165" fontId="25" fillId="0" borderId="0" xfId="3" applyNumberFormat="1" applyFont="1" applyFill="1"/>
    <xf numFmtId="165" fontId="1" fillId="0" borderId="0" xfId="3" applyNumberFormat="1" applyFill="1"/>
    <xf numFmtId="1" fontId="26" fillId="0" borderId="0" xfId="3" applyNumberFormat="1" applyFont="1" applyFill="1" applyBorder="1" applyAlignment="1" applyProtection="1">
      <alignment vertical="center"/>
    </xf>
    <xf numFmtId="164" fontId="27" fillId="0" borderId="0" xfId="3" applyFont="1" applyFill="1" applyBorder="1" applyAlignment="1" applyProtection="1">
      <alignment horizontal="left" vertical="center"/>
      <protection locked="0"/>
    </xf>
    <xf numFmtId="165" fontId="2" fillId="0" borderId="0" xfId="1" applyNumberFormat="1" applyFont="1" applyFill="1" applyBorder="1" applyAlignment="1" applyProtection="1">
      <alignment vertical="center"/>
    </xf>
    <xf numFmtId="165" fontId="24" fillId="0" borderId="0" xfId="1" applyNumberFormat="1" applyFont="1" applyFill="1" applyBorder="1" applyAlignment="1" applyProtection="1">
      <alignment vertical="center"/>
    </xf>
    <xf numFmtId="165" fontId="26" fillId="0" borderId="0" xfId="1" applyNumberFormat="1" applyFont="1" applyFill="1" applyBorder="1" applyAlignment="1" applyProtection="1">
      <alignment vertical="center"/>
    </xf>
    <xf numFmtId="3" fontId="2" fillId="0" borderId="0" xfId="3" applyNumberFormat="1" applyFont="1" applyFill="1" applyBorder="1" applyAlignment="1" applyProtection="1">
      <alignment vertical="center"/>
    </xf>
    <xf numFmtId="165" fontId="24" fillId="0" borderId="0" xfId="3" applyNumberFormat="1" applyFont="1" applyFill="1" applyBorder="1" applyAlignment="1" applyProtection="1">
      <alignment vertical="center"/>
    </xf>
    <xf numFmtId="165" fontId="26" fillId="0" borderId="0" xfId="3" applyNumberFormat="1" applyFont="1" applyFill="1" applyBorder="1" applyAlignment="1" applyProtection="1">
      <alignment vertical="center"/>
    </xf>
    <xf numFmtId="166" fontId="2" fillId="0" borderId="0" xfId="2" applyNumberFormat="1" applyFont="1" applyFill="1" applyBorder="1" applyAlignment="1" applyProtection="1">
      <alignment vertical="center"/>
    </xf>
    <xf numFmtId="9" fontId="2" fillId="0" borderId="0" xfId="2" applyFont="1" applyFill="1" applyBorder="1" applyAlignment="1" applyProtection="1">
      <alignment vertical="center"/>
    </xf>
    <xf numFmtId="9" fontId="14" fillId="0" borderId="0" xfId="2" applyFont="1" applyFill="1" applyBorder="1" applyAlignment="1" applyProtection="1">
      <alignment vertical="center"/>
    </xf>
    <xf numFmtId="167" fontId="28" fillId="0" borderId="0" xfId="0" applyNumberFormat="1" applyFont="1" applyFill="1"/>
    <xf numFmtId="1" fontId="24" fillId="0" borderId="0" xfId="3" quotePrefix="1" applyNumberFormat="1" applyFont="1" applyFill="1" applyBorder="1" applyAlignment="1" applyProtection="1">
      <alignment horizontal="left" vertical="center"/>
    </xf>
    <xf numFmtId="3" fontId="2" fillId="0" borderId="0" xfId="3" quotePrefix="1" applyNumberFormat="1" applyFont="1" applyFill="1" applyBorder="1" applyAlignment="1" applyProtection="1">
      <alignment horizontal="left" vertical="center"/>
    </xf>
    <xf numFmtId="165" fontId="24" fillId="0" borderId="0" xfId="3" quotePrefix="1" applyNumberFormat="1" applyFont="1" applyFill="1" applyBorder="1" applyAlignment="1" applyProtection="1">
      <alignment horizontal="left" vertical="center"/>
    </xf>
    <xf numFmtId="165" fontId="26" fillId="0" borderId="0" xfId="3" quotePrefix="1" applyNumberFormat="1" applyFont="1" applyFill="1" applyBorder="1" applyAlignment="1" applyProtection="1">
      <alignment horizontal="left" vertical="center"/>
    </xf>
    <xf numFmtId="1" fontId="26" fillId="0" borderId="0" xfId="3" quotePrefix="1" applyNumberFormat="1" applyFont="1" applyFill="1" applyBorder="1" applyAlignment="1" applyProtection="1">
      <alignment horizontal="left" vertical="center"/>
    </xf>
    <xf numFmtId="164" fontId="27" fillId="0" borderId="0" xfId="3" quotePrefix="1" applyFont="1" applyFill="1" applyBorder="1" applyAlignment="1" applyProtection="1">
      <alignment horizontal="left" vertical="center"/>
      <protection locked="0"/>
    </xf>
    <xf numFmtId="164" fontId="25" fillId="0" borderId="0" xfId="3" applyFont="1" applyFill="1" applyAlignment="1">
      <alignment horizontal="left"/>
    </xf>
    <xf numFmtId="164" fontId="29" fillId="0" borderId="0" xfId="3" applyFont="1" applyFill="1"/>
    <xf numFmtId="38" fontId="30" fillId="0" borderId="0" xfId="3" applyNumberFormat="1" applyFont="1" applyFill="1" applyAlignment="1" applyProtection="1">
      <alignment horizontal="left" vertical="center"/>
    </xf>
    <xf numFmtId="38" fontId="31" fillId="0" borderId="0" xfId="3" applyNumberFormat="1" applyFont="1" applyFill="1" applyAlignment="1" applyProtection="1">
      <alignment vertical="center"/>
    </xf>
    <xf numFmtId="3" fontId="32" fillId="0" borderId="0" xfId="3" applyNumberFormat="1" applyFont="1" applyFill="1" applyAlignment="1" applyProtection="1">
      <alignment vertical="center"/>
    </xf>
    <xf numFmtId="165" fontId="30" fillId="0" borderId="0" xfId="3" applyNumberFormat="1" applyFont="1" applyFill="1" applyAlignment="1" applyProtection="1">
      <alignment vertical="center"/>
    </xf>
    <xf numFmtId="165" fontId="23" fillId="0" borderId="0" xfId="3" applyNumberFormat="1" applyFont="1" applyFill="1" applyAlignment="1" applyProtection="1">
      <alignment vertical="center"/>
    </xf>
    <xf numFmtId="38" fontId="30" fillId="0" borderId="0" xfId="3" applyNumberFormat="1" applyFont="1" applyAlignment="1" applyProtection="1">
      <alignment horizontal="left" vertical="center"/>
    </xf>
    <xf numFmtId="38" fontId="31" fillId="0" borderId="0" xfId="3" applyNumberFormat="1" applyFont="1" applyAlignment="1" applyProtection="1">
      <alignment vertical="center"/>
    </xf>
    <xf numFmtId="4" fontId="31" fillId="0" borderId="0" xfId="3" applyNumberFormat="1" applyFont="1" applyAlignment="1" applyProtection="1">
      <alignment vertical="center"/>
    </xf>
    <xf numFmtId="38" fontId="32" fillId="0" borderId="0" xfId="3" applyNumberFormat="1" applyFont="1" applyBorder="1" applyAlignment="1" applyProtection="1">
      <alignment horizontal="left"/>
    </xf>
    <xf numFmtId="38" fontId="2" fillId="0" borderId="0" xfId="3" applyNumberFormat="1" applyFont="1" applyBorder="1" applyProtection="1"/>
    <xf numFmtId="3" fontId="32" fillId="0" borderId="0" xfId="3" applyNumberFormat="1" applyFont="1" applyFill="1" applyBorder="1" applyProtection="1"/>
    <xf numFmtId="165" fontId="32" fillId="0" borderId="0" xfId="3" applyNumberFormat="1" applyFont="1" applyFill="1" applyBorder="1" applyProtection="1"/>
    <xf numFmtId="165" fontId="7" fillId="0" borderId="0" xfId="3" applyNumberFormat="1" applyFont="1" applyFill="1" applyBorder="1" applyProtection="1"/>
    <xf numFmtId="38" fontId="19" fillId="0" borderId="0" xfId="3" applyNumberFormat="1" applyFont="1" applyBorder="1" applyProtection="1"/>
    <xf numFmtId="38" fontId="2" fillId="0" borderId="0" xfId="3" applyNumberFormat="1" applyFont="1" applyFill="1" applyBorder="1" applyAlignment="1" applyProtection="1">
      <alignment horizontal="left" vertical="center" wrapText="1"/>
      <protection hidden="1"/>
    </xf>
    <xf numFmtId="38" fontId="7" fillId="0" borderId="0" xfId="3" applyNumberFormat="1" applyFont="1" applyFill="1" applyAlignment="1" applyProtection="1">
      <alignment vertical="center"/>
    </xf>
    <xf numFmtId="38" fontId="33" fillId="0" borderId="0" xfId="3" quotePrefix="1" applyNumberFormat="1" applyFont="1" applyFill="1" applyBorder="1" applyAlignment="1" applyProtection="1">
      <alignment horizontal="left" vertical="center" wrapText="1"/>
      <protection hidden="1"/>
    </xf>
    <xf numFmtId="174" fontId="34" fillId="0" borderId="0" xfId="3" applyNumberFormat="1" applyFont="1" applyFill="1" applyBorder="1" applyAlignment="1" applyProtection="1">
      <alignment horizontal="center" vertical="center" wrapText="1"/>
    </xf>
    <xf numFmtId="164" fontId="12" fillId="0" borderId="0" xfId="3" applyFont="1" applyFill="1" applyBorder="1" applyAlignment="1">
      <alignment wrapText="1"/>
    </xf>
    <xf numFmtId="164" fontId="12" fillId="0" borderId="0" xfId="3" applyFont="1" applyFill="1" applyBorder="1" applyAlignment="1"/>
    <xf numFmtId="164" fontId="12" fillId="0" borderId="1" xfId="3" applyFont="1" applyFill="1" applyBorder="1" applyAlignment="1">
      <alignment horizontal="center"/>
    </xf>
    <xf numFmtId="164" fontId="12" fillId="0" borderId="2" xfId="3" applyFont="1" applyFill="1" applyBorder="1" applyAlignment="1">
      <alignment horizontal="center"/>
    </xf>
    <xf numFmtId="38" fontId="7" fillId="0" borderId="0" xfId="3" applyNumberFormat="1" applyFont="1" applyFill="1" applyAlignment="1" applyProtection="1"/>
    <xf numFmtId="164" fontId="12" fillId="0" borderId="4" xfId="3" applyFont="1" applyFill="1" applyBorder="1" applyAlignment="1">
      <alignment horizontal="center"/>
    </xf>
    <xf numFmtId="164" fontId="12" fillId="0" borderId="0" xfId="3" applyFont="1" applyFill="1" applyBorder="1" applyAlignment="1">
      <alignment horizontal="center"/>
    </xf>
    <xf numFmtId="164" fontId="12" fillId="0" borderId="6" xfId="3" applyFont="1" applyFill="1" applyBorder="1" applyAlignment="1">
      <alignment horizontal="center"/>
    </xf>
    <xf numFmtId="164" fontId="12" fillId="0" borderId="7" xfId="3" applyFont="1" applyFill="1" applyBorder="1" applyAlignment="1">
      <alignment horizontal="center"/>
    </xf>
    <xf numFmtId="164" fontId="12" fillId="0" borderId="8" xfId="3" applyFont="1" applyFill="1" applyBorder="1" applyAlignment="1">
      <alignment horizontal="center"/>
    </xf>
    <xf numFmtId="38" fontId="14" fillId="0" borderId="0" xfId="3" applyNumberFormat="1" applyFont="1" applyFill="1" applyBorder="1" applyProtection="1"/>
    <xf numFmtId="164" fontId="12" fillId="0" borderId="13" xfId="3" applyFont="1" applyFill="1" applyBorder="1" applyAlignment="1">
      <alignment horizontal="left" vertical="center" wrapText="1"/>
    </xf>
    <xf numFmtId="164" fontId="12" fillId="0" borderId="13" xfId="3" applyFont="1" applyFill="1" applyBorder="1" applyAlignment="1">
      <alignment horizontal="center" vertical="center" wrapText="1"/>
    </xf>
    <xf numFmtId="38" fontId="7" fillId="0" borderId="0" xfId="3" applyNumberFormat="1" applyFont="1" applyFill="1" applyBorder="1" applyProtection="1"/>
    <xf numFmtId="164" fontId="12" fillId="0" borderId="12" xfId="3" applyFont="1" applyFill="1" applyBorder="1" applyAlignment="1">
      <alignment horizontal="left" vertical="center" wrapText="1"/>
    </xf>
    <xf numFmtId="164" fontId="12" fillId="0" borderId="12" xfId="3" applyFont="1" applyFill="1" applyBorder="1" applyAlignment="1">
      <alignment horizontal="center" vertical="center" wrapText="1"/>
    </xf>
    <xf numFmtId="165" fontId="12" fillId="0" borderId="12" xfId="4" quotePrefix="1" applyNumberFormat="1" applyFont="1" applyFill="1" applyBorder="1" applyAlignment="1">
      <alignment horizontal="center" wrapText="1"/>
    </xf>
    <xf numFmtId="164" fontId="12" fillId="0" borderId="14" xfId="3" applyFont="1" applyFill="1" applyBorder="1" applyAlignment="1">
      <alignment horizontal="justify" vertical="top" wrapText="1"/>
    </xf>
    <xf numFmtId="164" fontId="12" fillId="0" borderId="9" xfId="3" applyFont="1" applyFill="1" applyBorder="1" applyAlignment="1">
      <alignment horizontal="center" vertical="top" wrapText="1"/>
    </xf>
    <xf numFmtId="167" fontId="12" fillId="0" borderId="14" xfId="4" applyNumberFormat="1" applyFont="1" applyFill="1" applyBorder="1" applyAlignment="1">
      <alignment horizontal="right" vertical="top" wrapText="1"/>
    </xf>
    <xf numFmtId="164" fontId="17" fillId="0" borderId="14" xfId="7" applyFont="1" applyFill="1" applyBorder="1" applyAlignment="1">
      <alignment horizontal="justify" vertical="top" wrapText="1"/>
    </xf>
    <xf numFmtId="167" fontId="17" fillId="0" borderId="14" xfId="4" applyNumberFormat="1" applyFont="1" applyFill="1" applyBorder="1" applyAlignment="1">
      <alignment horizontal="right" vertical="top" wrapText="1"/>
    </xf>
    <xf numFmtId="1" fontId="17" fillId="0" borderId="9" xfId="3" applyNumberFormat="1" applyFont="1" applyFill="1" applyBorder="1" applyAlignment="1">
      <alignment horizontal="center" vertical="top" wrapText="1"/>
    </xf>
    <xf numFmtId="1" fontId="17" fillId="0" borderId="9" xfId="3" quotePrefix="1" applyNumberFormat="1" applyFont="1" applyFill="1" applyBorder="1" applyAlignment="1">
      <alignment horizontal="center" vertical="top" wrapText="1"/>
    </xf>
    <xf numFmtId="1" fontId="12" fillId="0" borderId="9" xfId="3" applyNumberFormat="1" applyFont="1" applyFill="1" applyBorder="1" applyAlignment="1">
      <alignment horizontal="center" vertical="top" wrapText="1"/>
    </xf>
    <xf numFmtId="1" fontId="35" fillId="0" borderId="9" xfId="3" applyNumberFormat="1" applyFont="1" applyFill="1" applyBorder="1" applyAlignment="1">
      <alignment horizontal="center" vertical="top" wrapText="1"/>
    </xf>
    <xf numFmtId="1" fontId="12" fillId="0" borderId="9" xfId="3" quotePrefix="1" applyNumberFormat="1" applyFont="1" applyFill="1" applyBorder="1" applyAlignment="1">
      <alignment horizontal="center" vertical="top" wrapText="1"/>
    </xf>
    <xf numFmtId="167" fontId="17" fillId="0" borderId="14" xfId="4" quotePrefix="1" applyNumberFormat="1" applyFont="1" applyFill="1" applyBorder="1" applyAlignment="1">
      <alignment horizontal="right" vertical="top" wrapText="1"/>
    </xf>
    <xf numFmtId="165" fontId="17" fillId="0" borderId="0" xfId="4" quotePrefix="1" applyNumberFormat="1" applyFont="1" applyFill="1" applyBorder="1" applyAlignment="1">
      <alignment horizontal="right" vertical="top" wrapText="1"/>
    </xf>
    <xf numFmtId="167" fontId="12" fillId="0" borderId="14" xfId="4" applyNumberFormat="1" applyFont="1" applyFill="1" applyBorder="1" applyAlignment="1">
      <alignment horizontal="right" wrapText="1"/>
    </xf>
    <xf numFmtId="167" fontId="17" fillId="0" borderId="14" xfId="4" applyNumberFormat="1" applyFont="1" applyFill="1" applyBorder="1" applyAlignment="1">
      <alignment horizontal="right" wrapText="1"/>
    </xf>
    <xf numFmtId="165" fontId="17" fillId="0" borderId="0" xfId="4" applyNumberFormat="1" applyFont="1" applyFill="1" applyBorder="1" applyAlignment="1">
      <alignment horizontal="right" wrapText="1"/>
    </xf>
    <xf numFmtId="164" fontId="17" fillId="0" borderId="14" xfId="3" applyFont="1" applyFill="1" applyBorder="1" applyAlignment="1">
      <alignment horizontal="justify" vertical="top" wrapText="1"/>
    </xf>
    <xf numFmtId="167" fontId="17" fillId="0" borderId="14" xfId="4" quotePrefix="1" applyNumberFormat="1" applyFont="1" applyFill="1" applyBorder="1" applyAlignment="1">
      <alignment horizontal="right" wrapText="1"/>
    </xf>
    <xf numFmtId="164" fontId="7" fillId="0" borderId="0" xfId="3" applyFont="1" applyFill="1" applyBorder="1" applyAlignment="1" applyProtection="1">
      <alignment horizontal="left" vertical="center"/>
      <protection locked="0"/>
    </xf>
    <xf numFmtId="164" fontId="12" fillId="0" borderId="0" xfId="3" applyFont="1" applyFill="1" applyBorder="1" applyAlignment="1">
      <alignment horizontal="center" vertical="top" wrapText="1"/>
    </xf>
    <xf numFmtId="164" fontId="17" fillId="0" borderId="0" xfId="3" applyFont="1" applyFill="1" applyBorder="1" applyAlignment="1">
      <alignment horizontal="center" vertical="top" wrapText="1"/>
    </xf>
    <xf numFmtId="164" fontId="12" fillId="0" borderId="0" xfId="3" applyFont="1" applyFill="1" applyBorder="1" applyAlignment="1">
      <alignment horizontal="justify" vertical="top" wrapText="1"/>
    </xf>
    <xf numFmtId="164" fontId="12" fillId="0" borderId="6" xfId="3" applyFont="1" applyFill="1" applyBorder="1" applyAlignment="1">
      <alignment horizontal="center" wrapText="1"/>
    </xf>
    <xf numFmtId="164" fontId="12" fillId="0" borderId="14" xfId="3" applyFont="1" applyFill="1" applyBorder="1" applyAlignment="1">
      <alignment horizontal="justify" wrapText="1"/>
    </xf>
    <xf numFmtId="1" fontId="12" fillId="0" borderId="9" xfId="3" applyNumberFormat="1" applyFont="1" applyFill="1" applyBorder="1" applyAlignment="1">
      <alignment horizontal="center" wrapText="1"/>
    </xf>
    <xf numFmtId="0" fontId="17" fillId="0" borderId="9" xfId="3" quotePrefix="1" applyNumberFormat="1" applyFont="1" applyFill="1" applyBorder="1" applyAlignment="1">
      <alignment horizontal="center" vertical="top" wrapText="1"/>
    </xf>
    <xf numFmtId="164" fontId="17" fillId="0" borderId="0" xfId="3" applyFont="1" applyFill="1" applyBorder="1" applyAlignment="1">
      <alignment horizontal="justify" vertical="top" wrapText="1"/>
    </xf>
    <xf numFmtId="164" fontId="17" fillId="0" borderId="0" xfId="6" applyFont="1" applyFill="1" applyBorder="1" applyAlignment="1">
      <alignment wrapText="1"/>
    </xf>
    <xf numFmtId="164" fontId="12" fillId="0" borderId="0" xfId="6" applyFont="1" applyFill="1" applyBorder="1"/>
    <xf numFmtId="164" fontId="17" fillId="0" borderId="0" xfId="6" applyFont="1" applyFill="1" applyBorder="1" applyAlignment="1">
      <alignment horizontal="center" wrapText="1"/>
    </xf>
    <xf numFmtId="164" fontId="12" fillId="0" borderId="0" xfId="6" applyFont="1" applyFill="1" applyBorder="1" applyAlignment="1">
      <alignment horizontal="center"/>
    </xf>
    <xf numFmtId="164" fontId="17" fillId="0" borderId="0" xfId="6" applyFont="1" applyFill="1" applyBorder="1" applyAlignment="1">
      <alignment horizontal="center"/>
    </xf>
    <xf numFmtId="164" fontId="16" fillId="0" borderId="0" xfId="3" applyFont="1" applyFill="1" applyBorder="1" applyAlignment="1">
      <alignment wrapText="1"/>
    </xf>
    <xf numFmtId="164" fontId="12" fillId="0" borderId="0" xfId="3" applyFont="1" applyFill="1" applyBorder="1" applyAlignment="1">
      <alignment vertical="center" wrapText="1"/>
    </xf>
    <xf numFmtId="164" fontId="12" fillId="0" borderId="0" xfId="3" applyFont="1" applyFill="1" applyBorder="1" applyAlignment="1">
      <alignment horizontal="center" vertical="center" wrapText="1"/>
    </xf>
    <xf numFmtId="16" fontId="12" fillId="0" borderId="0" xfId="3" quotePrefix="1" applyNumberFormat="1" applyFont="1" applyFill="1" applyBorder="1" applyAlignment="1">
      <alignment horizontal="center" vertical="top" wrapText="1"/>
    </xf>
    <xf numFmtId="164" fontId="1" fillId="0" borderId="0" xfId="3" applyFill="1"/>
    <xf numFmtId="14" fontId="12" fillId="0" borderId="0" xfId="3" applyNumberFormat="1" applyFont="1" applyFill="1" applyBorder="1" applyAlignment="1">
      <alignment horizontal="center" vertical="top" wrapText="1"/>
    </xf>
    <xf numFmtId="164" fontId="36" fillId="0" borderId="0" xfId="3" applyFont="1" applyFill="1" applyBorder="1" applyAlignment="1" applyProtection="1">
      <alignment vertical="center" wrapText="1"/>
      <protection locked="0"/>
    </xf>
    <xf numFmtId="1" fontId="14" fillId="0" borderId="0" xfId="3" applyNumberFormat="1" applyFont="1" applyFill="1" applyBorder="1" applyAlignment="1" applyProtection="1">
      <alignment vertical="center"/>
    </xf>
    <xf numFmtId="1" fontId="14" fillId="0" borderId="0" xfId="3" quotePrefix="1" applyNumberFormat="1" applyFont="1" applyFill="1" applyBorder="1" applyAlignment="1" applyProtection="1">
      <alignment horizontal="left" vertical="center"/>
    </xf>
    <xf numFmtId="164" fontId="36" fillId="0" borderId="0" xfId="3" quotePrefix="1" applyFont="1" applyFill="1" applyBorder="1" applyAlignment="1" applyProtection="1">
      <alignment horizontal="left" vertical="center" wrapText="1"/>
      <protection locked="0"/>
    </xf>
    <xf numFmtId="164" fontId="1" fillId="0" borderId="0" xfId="3" applyFill="1" applyAlignment="1">
      <alignment wrapText="1"/>
    </xf>
    <xf numFmtId="164" fontId="37" fillId="0" borderId="0" xfId="3" applyFont="1" applyFill="1"/>
    <xf numFmtId="164" fontId="1" fillId="0" borderId="0" xfId="3" applyFont="1" applyFill="1"/>
    <xf numFmtId="38" fontId="23" fillId="0" borderId="0" xfId="3" applyNumberFormat="1" applyFont="1" applyFill="1" applyAlignment="1" applyProtection="1">
      <alignment vertical="center" wrapText="1"/>
    </xf>
    <xf numFmtId="38" fontId="14" fillId="0" borderId="0" xfId="3" applyNumberFormat="1" applyFont="1" applyFill="1" applyAlignment="1" applyProtection="1">
      <alignment vertical="center"/>
    </xf>
    <xf numFmtId="168" fontId="7" fillId="0" borderId="0" xfId="3" applyNumberFormat="1" applyFont="1" applyFill="1" applyAlignment="1" applyProtection="1">
      <alignment vertical="center"/>
    </xf>
    <xf numFmtId="168" fontId="23" fillId="0" borderId="0" xfId="3" applyNumberFormat="1" applyFont="1" applyFill="1" applyAlignment="1" applyProtection="1">
      <alignment vertical="center"/>
    </xf>
    <xf numFmtId="4" fontId="7" fillId="0" borderId="0" xfId="3" applyNumberFormat="1" applyFont="1" applyFill="1" applyAlignment="1" applyProtection="1">
      <alignment vertical="center"/>
    </xf>
    <xf numFmtId="38" fontId="7" fillId="0" borderId="0" xfId="3" applyNumberFormat="1" applyFont="1" applyFill="1" applyBorder="1" applyAlignment="1" applyProtection="1">
      <alignment wrapText="1"/>
    </xf>
    <xf numFmtId="38" fontId="2" fillId="0" borderId="0" xfId="3" applyNumberFormat="1" applyFont="1" applyBorder="1" applyAlignment="1" applyProtection="1">
      <alignment horizontal="left" vertical="center"/>
      <protection hidden="1"/>
    </xf>
    <xf numFmtId="38" fontId="7" fillId="0" borderId="0" xfId="3" applyNumberFormat="1" applyFont="1" applyBorder="1" applyAlignment="1" applyProtection="1">
      <alignment horizontal="centerContinuous" vertical="center"/>
      <protection hidden="1"/>
    </xf>
    <xf numFmtId="166" fontId="7" fillId="0" borderId="0" xfId="1" applyFont="1" applyAlignment="1" applyProtection="1">
      <alignment vertical="center"/>
    </xf>
    <xf numFmtId="166" fontId="1" fillId="0" borderId="0" xfId="1" applyFont="1"/>
    <xf numFmtId="38" fontId="33" fillId="0" borderId="0" xfId="3" quotePrefix="1" applyNumberFormat="1" applyFont="1" applyBorder="1" applyAlignment="1" applyProtection="1">
      <alignment horizontal="left" vertical="center" wrapText="1"/>
      <protection hidden="1"/>
    </xf>
    <xf numFmtId="174" fontId="34" fillId="0" borderId="0" xfId="3" applyNumberFormat="1" applyFont="1" applyBorder="1" applyAlignment="1" applyProtection="1">
      <alignment horizontal="center" vertical="center" wrapText="1"/>
    </xf>
    <xf numFmtId="164" fontId="7" fillId="0" borderId="0" xfId="3" applyFont="1" applyBorder="1" applyAlignment="1">
      <alignment horizontal="center"/>
    </xf>
    <xf numFmtId="38" fontId="20" fillId="0" borderId="0" xfId="3" applyNumberFormat="1" applyFont="1" applyBorder="1" applyAlignment="1" applyProtection="1">
      <alignment horizontal="center" vertical="center"/>
    </xf>
    <xf numFmtId="164" fontId="18" fillId="3" borderId="0" xfId="3" applyFont="1" applyFill="1" applyBorder="1" applyAlignment="1">
      <alignment horizontal="left"/>
    </xf>
    <xf numFmtId="164" fontId="4" fillId="3" borderId="0" xfId="8" applyFont="1" applyFill="1"/>
    <xf numFmtId="164" fontId="18" fillId="3" borderId="0" xfId="3" applyFont="1" applyFill="1" applyAlignment="1">
      <alignment horizontal="left"/>
    </xf>
    <xf numFmtId="164" fontId="18" fillId="3" borderId="0" xfId="8" applyFont="1" applyFill="1" applyAlignment="1">
      <alignment horizontal="right"/>
    </xf>
    <xf numFmtId="0" fontId="18" fillId="0" borderId="15" xfId="3" applyNumberFormat="1" applyFont="1" applyFill="1" applyBorder="1" applyAlignment="1">
      <alignment horizontal="left" wrapText="1"/>
    </xf>
    <xf numFmtId="0" fontId="18" fillId="3" borderId="15" xfId="3" applyNumberFormat="1" applyFont="1" applyFill="1" applyBorder="1" applyAlignment="1">
      <alignment horizontal="center" wrapText="1"/>
    </xf>
    <xf numFmtId="0" fontId="18" fillId="3" borderId="14" xfId="3" applyNumberFormat="1" applyFont="1" applyFill="1" applyBorder="1" applyAlignment="1">
      <alignment horizontal="center" wrapText="1"/>
    </xf>
    <xf numFmtId="38" fontId="14" fillId="0" borderId="0" xfId="3" applyNumberFormat="1" applyFont="1" applyBorder="1" applyAlignment="1" applyProtection="1"/>
    <xf numFmtId="164" fontId="18" fillId="0" borderId="14" xfId="3" applyFont="1" applyFill="1" applyBorder="1" applyAlignment="1">
      <alignment vertical="center" wrapText="1"/>
    </xf>
    <xf numFmtId="176" fontId="18" fillId="0" borderId="14" xfId="9" applyNumberFormat="1" applyFont="1" applyFill="1" applyBorder="1" applyAlignment="1">
      <alignment horizontal="center" wrapText="1"/>
    </xf>
    <xf numFmtId="176" fontId="18" fillId="3" borderId="14" xfId="9" applyNumberFormat="1" applyFont="1" applyFill="1" applyBorder="1" applyAlignment="1">
      <alignment horizontal="center" wrapText="1"/>
    </xf>
    <xf numFmtId="176" fontId="18" fillId="3" borderId="11" xfId="9" applyNumberFormat="1" applyFont="1" applyFill="1" applyBorder="1" applyAlignment="1">
      <alignment horizontal="center" wrapText="1"/>
    </xf>
    <xf numFmtId="176" fontId="18" fillId="0" borderId="11" xfId="9" applyNumberFormat="1" applyFont="1" applyFill="1" applyBorder="1" applyAlignment="1">
      <alignment horizontal="center" wrapText="1"/>
    </xf>
    <xf numFmtId="0" fontId="4" fillId="0" borderId="14" xfId="3" applyNumberFormat="1" applyFont="1" applyFill="1" applyBorder="1" applyAlignment="1">
      <alignment wrapText="1"/>
    </xf>
    <xf numFmtId="176" fontId="4" fillId="0" borderId="14" xfId="9" applyNumberFormat="1" applyFont="1" applyFill="1" applyBorder="1" applyAlignment="1">
      <alignment horizontal="center" wrapText="1"/>
    </xf>
    <xf numFmtId="176" fontId="4" fillId="3" borderId="14" xfId="9" applyNumberFormat="1" applyFont="1" applyFill="1" applyBorder="1" applyAlignment="1">
      <alignment horizontal="center" wrapText="1"/>
    </xf>
    <xf numFmtId="38" fontId="14" fillId="0" borderId="0" xfId="3" applyNumberFormat="1" applyFont="1" applyBorder="1" applyAlignment="1" applyProtection="1">
      <alignment vertical="center"/>
    </xf>
    <xf numFmtId="0" fontId="18" fillId="0" borderId="12" xfId="3" applyNumberFormat="1" applyFont="1" applyFill="1" applyBorder="1" applyAlignment="1">
      <alignment wrapText="1"/>
    </xf>
    <xf numFmtId="176" fontId="18" fillId="0" borderId="9" xfId="4" applyNumberFormat="1" applyFont="1" applyFill="1" applyBorder="1" applyAlignment="1">
      <alignment horizontal="right" wrapText="1"/>
    </xf>
    <xf numFmtId="176" fontId="18" fillId="0" borderId="14" xfId="4" applyNumberFormat="1" applyFont="1" applyFill="1" applyBorder="1" applyAlignment="1">
      <alignment horizontal="right" wrapText="1"/>
    </xf>
    <xf numFmtId="0" fontId="18" fillId="0" borderId="0" xfId="3" applyNumberFormat="1" applyFont="1" applyFill="1" applyBorder="1" applyAlignment="1">
      <alignment wrapText="1"/>
    </xf>
    <xf numFmtId="176" fontId="18" fillId="0" borderId="2" xfId="4" applyNumberFormat="1" applyFont="1" applyFill="1" applyBorder="1" applyAlignment="1">
      <alignment horizontal="right" wrapText="1"/>
    </xf>
    <xf numFmtId="176" fontId="18" fillId="0" borderId="0" xfId="4" applyNumberFormat="1" applyFont="1" applyFill="1" applyBorder="1" applyAlignment="1">
      <alignment horizontal="right" wrapText="1"/>
    </xf>
    <xf numFmtId="164" fontId="17" fillId="0" borderId="0" xfId="7" applyFont="1" applyFill="1" applyBorder="1" applyAlignment="1">
      <alignment horizontal="left" vertical="top" wrapText="1"/>
    </xf>
    <xf numFmtId="38" fontId="19" fillId="0" borderId="0" xfId="3" applyNumberFormat="1" applyFont="1" applyFill="1" applyBorder="1" applyProtection="1"/>
    <xf numFmtId="164" fontId="17" fillId="0" borderId="0" xfId="7" applyFont="1" applyFill="1" applyBorder="1" applyAlignment="1">
      <alignment horizontal="left" vertical="top"/>
    </xf>
    <xf numFmtId="165" fontId="17" fillId="0" borderId="0" xfId="4" applyNumberFormat="1" applyFont="1" applyFill="1" applyBorder="1" applyAlignment="1">
      <alignment horizontal="center" vertical="top" wrapText="1"/>
    </xf>
    <xf numFmtId="166" fontId="19" fillId="0" borderId="0" xfId="1" applyFont="1" applyFill="1" applyBorder="1" applyAlignment="1" applyProtection="1">
      <alignment horizontal="right"/>
    </xf>
    <xf numFmtId="173" fontId="7" fillId="0" borderId="0" xfId="1" applyNumberFormat="1" applyFont="1" applyFill="1" applyBorder="1" applyProtection="1"/>
    <xf numFmtId="166" fontId="7" fillId="0" borderId="0" xfId="1" applyFont="1" applyFill="1" applyBorder="1" applyProtection="1"/>
    <xf numFmtId="164" fontId="12" fillId="3" borderId="0" xfId="10" applyFont="1" applyFill="1" applyBorder="1" applyAlignment="1">
      <alignment horizontal="left"/>
    </xf>
    <xf numFmtId="38" fontId="14" fillId="0" borderId="0" xfId="3" applyNumberFormat="1" applyFont="1" applyFill="1" applyBorder="1" applyAlignment="1" applyProtection="1"/>
    <xf numFmtId="164" fontId="39" fillId="0" borderId="0" xfId="8" applyFont="1" applyFill="1" applyAlignment="1"/>
    <xf numFmtId="164" fontId="12" fillId="3" borderId="0" xfId="10" applyFont="1" applyFill="1" applyAlignment="1">
      <alignment horizontal="left"/>
    </xf>
    <xf numFmtId="164" fontId="39" fillId="3" borderId="0" xfId="8" applyFont="1" applyFill="1" applyAlignment="1"/>
    <xf numFmtId="164" fontId="12" fillId="0" borderId="0" xfId="8" applyFont="1" applyFill="1" applyAlignment="1">
      <alignment horizontal="right"/>
    </xf>
    <xf numFmtId="164" fontId="18" fillId="3" borderId="16" xfId="10" applyFont="1" applyFill="1" applyBorder="1" applyAlignment="1">
      <alignment horizontal="left" wrapText="1"/>
    </xf>
    <xf numFmtId="164" fontId="18" fillId="3" borderId="17" xfId="10" applyFont="1" applyFill="1" applyBorder="1" applyAlignment="1">
      <alignment horizontal="center" wrapText="1"/>
    </xf>
    <xf numFmtId="164" fontId="18" fillId="0" borderId="17" xfId="10" applyFont="1" applyFill="1" applyBorder="1" applyAlignment="1">
      <alignment horizontal="center" wrapText="1"/>
    </xf>
    <xf numFmtId="164" fontId="18" fillId="0" borderId="18" xfId="10" applyFont="1" applyFill="1" applyBorder="1" applyAlignment="1">
      <alignment horizontal="center" wrapText="1"/>
    </xf>
    <xf numFmtId="164" fontId="18" fillId="3" borderId="19" xfId="3" applyFont="1" applyFill="1" applyBorder="1" applyAlignment="1">
      <alignment wrapText="1"/>
    </xf>
    <xf numFmtId="176" fontId="18" fillId="3" borderId="14" xfId="11" applyNumberFormat="1" applyFont="1" applyFill="1" applyBorder="1" applyAlignment="1">
      <alignment horizontal="center" wrapText="1"/>
    </xf>
    <xf numFmtId="176" fontId="18" fillId="0" borderId="14" xfId="11" applyNumberFormat="1" applyFont="1" applyFill="1" applyBorder="1" applyAlignment="1">
      <alignment horizontal="center" wrapText="1"/>
    </xf>
    <xf numFmtId="176" fontId="18" fillId="0" borderId="20" xfId="11" applyNumberFormat="1" applyFont="1" applyFill="1" applyBorder="1" applyAlignment="1">
      <alignment horizontal="center" wrapText="1"/>
    </xf>
    <xf numFmtId="164" fontId="4" fillId="3" borderId="19" xfId="3" applyFont="1" applyFill="1" applyBorder="1" applyAlignment="1">
      <alignment wrapText="1"/>
    </xf>
    <xf numFmtId="176" fontId="4" fillId="3" borderId="14" xfId="11" applyNumberFormat="1" applyFont="1" applyFill="1" applyBorder="1" applyAlignment="1">
      <alignment horizontal="center" wrapText="1"/>
    </xf>
    <xf numFmtId="176" fontId="4" fillId="0" borderId="14" xfId="11" applyNumberFormat="1" applyFont="1" applyFill="1" applyBorder="1" applyAlignment="1">
      <alignment horizontal="center" wrapText="1"/>
    </xf>
    <xf numFmtId="176" fontId="4" fillId="0" borderId="20" xfId="11" applyNumberFormat="1" applyFont="1" applyFill="1" applyBorder="1" applyAlignment="1">
      <alignment horizontal="center" wrapText="1"/>
    </xf>
    <xf numFmtId="164" fontId="18" fillId="3" borderId="21" xfId="3" applyFont="1" applyFill="1" applyBorder="1" applyAlignment="1">
      <alignment wrapText="1"/>
    </xf>
    <xf numFmtId="176" fontId="18" fillId="3" borderId="22" xfId="11" applyNumberFormat="1" applyFont="1" applyFill="1" applyBorder="1" applyAlignment="1">
      <alignment wrapText="1"/>
    </xf>
    <xf numFmtId="176" fontId="18" fillId="0" borderId="22" xfId="11" applyNumberFormat="1" applyFont="1" applyFill="1" applyBorder="1" applyAlignment="1">
      <alignment wrapText="1"/>
    </xf>
    <xf numFmtId="38" fontId="19" fillId="0" borderId="0" xfId="3" applyNumberFormat="1" applyFont="1" applyFill="1" applyBorder="1" applyAlignment="1" applyProtection="1">
      <alignment horizontal="right"/>
    </xf>
    <xf numFmtId="164" fontId="18" fillId="0" borderId="0" xfId="3" applyFont="1" applyFill="1" applyBorder="1" applyAlignment="1">
      <alignment horizontal="left"/>
    </xf>
    <xf numFmtId="165" fontId="17" fillId="0" borderId="0" xfId="4" applyNumberFormat="1" applyFont="1" applyFill="1" applyBorder="1" applyAlignment="1">
      <alignment horizontal="center" wrapText="1"/>
    </xf>
    <xf numFmtId="38" fontId="7" fillId="0" borderId="0" xfId="3" applyNumberFormat="1" applyFont="1" applyFill="1" applyBorder="1" applyAlignment="1" applyProtection="1"/>
    <xf numFmtId="38" fontId="6" fillId="0" borderId="0" xfId="3" applyNumberFormat="1" applyFont="1" applyFill="1" applyBorder="1" applyAlignment="1" applyProtection="1">
      <alignment horizontal="right"/>
    </xf>
    <xf numFmtId="164" fontId="18" fillId="0" borderId="0" xfId="3" applyFont="1" applyFill="1" applyAlignment="1">
      <alignment horizontal="left"/>
    </xf>
    <xf numFmtId="164" fontId="18" fillId="0" borderId="0" xfId="8" applyFont="1" applyFill="1" applyAlignment="1">
      <alignment horizontal="right"/>
    </xf>
    <xf numFmtId="166" fontId="7" fillId="0" borderId="0" xfId="1" applyFont="1" applyFill="1" applyAlignment="1" applyProtection="1">
      <alignment vertical="center"/>
    </xf>
    <xf numFmtId="38" fontId="7" fillId="0" borderId="0" xfId="3" applyNumberFormat="1" applyFont="1" applyFill="1" applyBorder="1" applyAlignment="1" applyProtection="1">
      <alignment vertical="center"/>
    </xf>
    <xf numFmtId="38" fontId="14" fillId="0" borderId="0" xfId="3" applyNumberFormat="1" applyFont="1" applyFill="1" applyBorder="1" applyAlignment="1" applyProtection="1">
      <alignment vertical="center"/>
    </xf>
    <xf numFmtId="166" fontId="7" fillId="0" borderId="0" xfId="1" applyFont="1" applyBorder="1" applyProtection="1"/>
  </cellXfs>
  <cellStyles count="12">
    <cellStyle name="Binlik Ayracı 2" xfId="4"/>
    <cellStyle name="Comma" xfId="1" builtinId="3"/>
    <cellStyle name="Comma [0] 2" xfId="9"/>
    <cellStyle name="Comma [0] 3" xfId="11"/>
    <cellStyle name="Köprü" xfId="5"/>
    <cellStyle name="Normal" xfId="0" builtinId="0"/>
    <cellStyle name="Normal 2" xfId="3"/>
    <cellStyle name="Normal 3" xfId="10"/>
    <cellStyle name="Normal_1 MART 2008 " xfId="8"/>
    <cellStyle name="Normal_GELİR TABLOSU" xfId="7"/>
    <cellStyle name="Normal_SHEET" xfId="6"/>
    <cellStyle name="Percent" xfId="2" builtinId="5"/>
  </cellStyles>
  <dxfs count="4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KMRKFILE\muhasebe\GULNUR\&#304;MKB\&#304;MKB\2019\30092019\wordexceltablolar%20Eyl&#252;l%2020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ink_silm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ZAFER\ALiOSMANABi\dol%20253%20255%20DEM&#304;RBA&#350;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Haznedar\My%20Documents\Audit\Rates%20March%20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ecioglu\My%20Documents\31.12.2003\MARSA%202003\PBC%203110\borrowing\FIN03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ocuments\My%20Clients\Ko&#231;%20Consolidation\Desktop\desktops%202001-k\FAKTO.XL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KMRKFILE\muhasebe\N_Rapor_2004\ANARAPOR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IBLT42M-2857\aws\Engagements\Efestur%20Turizm%20&#304;&#351;letmeleri%20A&#350;\Efestur%20LR%2030.09.2004\Documents\P&amp;L031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erver\ilker\raporlar\2005_risturn_3s_2_done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ie.gov.tr/netbul/den/CPI20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zu\c\yt99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HAZERA\June%202000\hazera\F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IBLT43M-3754\aws\Documents%20and%20Settings\karaca\My%20Documents\Dogan%20Yay&#305;n%20Holding%20Consolidation\CNN%20Turk\Eko%20TV%2030.11.2003\DYH%20CONS-31.12.2003-PwC%20Checklist-Eko%20Tv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IBLT40M-3933\aws\WINDOWS\TEMP\mat%20november%202003%20%20G-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KMRKFILE\muhasebe\mali%20kontrol\budget\aylik%20rapor%202001\august\F215-AR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KMRKFILE\muhasebe\MaliKontrolvePlanlama\_MaliKontrolvePlanlamaOrtak\B&#252;t&#231;e%20&amp;%20Raporlama\Mali%20Tablolar-2007\MASTER%20MALI%20-200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elgelerim\Denetim\Audit\Hisar\IAS%202002\Belgelerim\Denetim\Audit\Hisar\YDEGCA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IBLT40M-3933\aws\Documents%20and%20Settings\All%20Users\Documents\aws\Engagements\IPEK%20KAGIT\IPEK%20KAGIT-%2031.12.2004\Documents\10MATRIXREVISED-OCTOBER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KMRKFILE\muhasebe\ALPER\TADIL\K&#304;RALAR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IBLT40M-3937\aws\Documents%20and%20Settings\serdar.faralyali\My%20Documents\Engagements\31.12.2005\Afyon%20Cimento\PBC\SETAFY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ME\Audit\windows\TEMP\F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arutcu\My%20Documents\myclients\Clients%202004\OPET%200604\Consolidation\2003\fa\Workdone\Fixed%20Assets%202002\ROM%20PAZ-FA-31.12.2001&amp;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MALIIS\RAPORLAR\Aysonu\1201\E&amp;Y%20FINAL%20FINANCIALS\F-A-%20P&amp;L-&amp;%20PREPAID%20EXP%20REST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Barutcu\My%20Documents\myclients\Clients%202004\OPET%200604\Consolidation\2003\fa\Workdone\Fixed%20Assets%202002\ROM%20PAZ-FA-31.12.2001&amp;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LIIS\RAPORLAR\Aysonu\1201\E&amp;Y%20FINAL%20FINANCIALS\F-A-%20P&amp;L-&amp;%20PREPAID%20EXP%20REST.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tor\My%20Documents\Ayta&#231;\My%20Documents\FORD%20OTOSAN%2012.00\US%20GAAP\US%20GAAP%20WBS-WP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erver\finans\WINDOWS\TEMP\F.X.%20Loa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İhbar-Ödeme Analizi 12.2010"/>
      <sheetName val="İhbar-Ödeme Analizi 06.2010"/>
      <sheetName val="İhbar-Ödeme Analizi 09.2010"/>
      <sheetName val="Map"/>
      <sheetName val="Mizan_PL"/>
      <sheetName val="Mizan_BS"/>
      <sheetName val="Wording"/>
      <sheetName val="TARİH"/>
      <sheetName val="Cash Flow"/>
      <sheetName val="veriGELİRTABLOSU Mart 2017"/>
      <sheetName val="KAR DAĞITIM"/>
      <sheetName val="BİLANÇO"/>
      <sheetName val="VeriBİLANÇO"/>
      <sheetName val="GELİR TABLOSU"/>
      <sheetName val="veriGELİRTABLOSU"/>
      <sheetName val="NAKİT AKIŞ TABLOSU"/>
      <sheetName val="ÖZSERMAYE DEĞİŞİM TABLOSU"/>
      <sheetName val="1.5-1.6"/>
      <sheetName val="2.1.1"/>
      <sheetName val="2.1.1."/>
      <sheetName val="2.1.1.d yeni 1"/>
      <sheetName val="2.1.1.."/>
      <sheetName val="Rücu çalışma 09-19"/>
      <sheetName val="Rücu 2019"/>
      <sheetName val="2.1.1.d yeni 2"/>
      <sheetName val="2.1.1.d.yeni 3"/>
      <sheetName val="2.1.1.f yeni"/>
      <sheetName val="2.14"/>
      <sheetName val="Rücu 2011"/>
      <sheetName val="2.1.1.1"/>
      <sheetName val="2.11"/>
      <sheetName val="2.26"/>
      <sheetName val="4"/>
      <sheetName val="4.1.2.2"/>
      <sheetName val="4.1.2.3"/>
      <sheetName val="4.1.2.3 Hare. Tabls."/>
      <sheetName val="4.1.2.3.d"/>
      <sheetName val="KPK Dağılım 09-18"/>
      <sheetName val="Demirbaşlar 31-12-13"/>
      <sheetName val="AZMM Çalışma 09-19"/>
      <sheetName val="4.2.2"/>
      <sheetName val="4.2.2.f"/>
      <sheetName val="4.2.2.d1"/>
      <sheetName val="Vadelendirme"/>
      <sheetName val="POS Hesaplar Vade 09-19"/>
      <sheetName val="4.2.2.d"/>
      <sheetName val="5"/>
      <sheetName val="6"/>
      <sheetName val="7"/>
      <sheetName val="Muallak Dağılım Mizan 09-11"/>
      <sheetName val="KPK Dağılım 12-10"/>
      <sheetName val="8"/>
      <sheetName val="IFRS 16"/>
      <sheetName val="Kategoriler"/>
      <sheetName val="11.1"/>
      <sheetName val="11.1 (2)"/>
      <sheetName val="11.1.(4)"/>
      <sheetName val="11.1(3)"/>
      <sheetName val="11.4"/>
      <sheetName val="11.6"/>
      <sheetName val="12.1"/>
      <sheetName val="Netleştirme_Alacak_Sunum"/>
      <sheetName val="12.1(2)"/>
      <sheetName val="12.1(3)"/>
      <sheetName val="12.1(4)"/>
      <sheetName val="128 Hesap 09-19 Yaşl"/>
      <sheetName val="YPP 09.2019"/>
      <sheetName val="12.4 YPP"/>
      <sheetName val="Döviz POG"/>
      <sheetName val="14"/>
      <sheetName val="14.2"/>
      <sheetName val="15"/>
      <sheetName val="15.3.4"/>
      <sheetName val="16.1-16.5"/>
      <sheetName val="TEMİNAT eYLÜL"/>
      <sheetName val="17.1"/>
      <sheetName val="17.2-17.14"/>
      <sheetName val="17.3"/>
      <sheetName val="Branş Teminat"/>
      <sheetName val="17.16"/>
      <sheetName val="17.16 (2)"/>
      <sheetName val="17.19"/>
      <sheetName val="19.1 (2)"/>
      <sheetName val="34701101"/>
      <sheetName val="20"/>
      <sheetName val="20 (1) Tech. Reserve Movements"/>
      <sheetName val="22"/>
      <sheetName val="23.1"/>
      <sheetName val="Ver. Tem. eylül- 2019"/>
      <sheetName val="23.2"/>
      <sheetName val="23.3"/>
      <sheetName val="23.4"/>
      <sheetName val="24"/>
      <sheetName val="veriGELİRTABLOSU Haziran 2016"/>
      <sheetName val="veriGELİRTABLOSU Mar 2017"/>
      <sheetName val="26"/>
      <sheetName val="27-28"/>
      <sheetName val="29 (2)"/>
      <sheetName val="32"/>
      <sheetName val="Genel Giderler"/>
      <sheetName val="32."/>
      <sheetName val="33"/>
      <sheetName val="34.5"/>
      <sheetName val="Kira geliri_Haziran 2013"/>
      <sheetName val="35"/>
      <sheetName val="Vergi Karş. 09-19"/>
      <sheetName val="36"/>
      <sheetName val="37"/>
      <sheetName val="45-1"/>
      <sheetName val="45-2-4"/>
      <sheetName val="19.1 (3)"/>
      <sheetName val="19.1 - SGK yeni mov.format"/>
      <sheetName val="45 v2"/>
      <sheetName val="47"/>
      <sheetName val="47.2"/>
      <sheetName val="30.06.2019 Spk"/>
      <sheetName val="repo"/>
      <sheetName val="34701 Hesap mizanı"/>
      <sheetName val="Akbank vadesiz hesaplar"/>
      <sheetName val="swap"/>
      <sheetName val="Sheet1"/>
      <sheetName val="IBNR Brüt Net"/>
      <sheetName val="opsiy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ink_silme"/>
      <sheetName val="#REF"/>
      <sheetName val="subat"/>
      <sheetName val="ocak"/>
      <sheetName val="mart"/>
      <sheetName val="nisan"/>
      <sheetName val="may"/>
      <sheetName val="temm"/>
      <sheetName val="agus"/>
      <sheetName val="eyl"/>
      <sheetName val="ekim"/>
      <sheetName val="ks"/>
      <sheetName val="arl"/>
      <sheetName val="hz"/>
      <sheetName val="Alış_Bedeli"/>
      <sheetName val="Alis_Bedel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asengli alımlar"/>
      <sheetName val="aok253"/>
      <sheetName val="aok255"/>
      <sheetName val="aok200"/>
      <sheetName val="aok253SAP"/>
      <sheetName val="aok255SAP"/>
      <sheetName val="253 HESAP"/>
      <sheetName val="255 HESAP"/>
      <sheetName val="253"/>
      <sheetName val="253 SAP ÇALIŞMASI"/>
      <sheetName val="255 SAP ÇALIŞMASI"/>
      <sheetName val="HESAP TAYİNLERİ"/>
      <sheetName val="format-tangible"/>
      <sheetName val="format-intangible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r rates"/>
      <sheetName val="USD Rates"/>
    </sheetNames>
    <sheetDataSet>
      <sheetData sheetId="0" refreshError="1">
        <row r="8">
          <cell r="E8">
            <v>1599769</v>
          </cell>
        </row>
        <row r="67">
          <cell r="E67">
            <v>1745072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Sum (kümüle)"/>
      <sheetName val="Fx Crd Open"/>
      <sheetName val="Fx Crd Open (kümüle)"/>
      <sheetName val="Fx Crd Paid"/>
      <sheetName val="Fx Crd Paid (kümüle)"/>
      <sheetName val="Fx Crd Int"/>
      <sheetName val="Database"/>
      <sheetName val="Trl Crd Int"/>
      <sheetName val="Overdraft"/>
      <sheetName val="Repo"/>
      <sheetName val="Medium Trl"/>
      <sheetName val="Deposit"/>
      <sheetName val="lease"/>
    </sheetNames>
    <sheetDataSet>
      <sheetData sheetId="0" refreshError="1">
        <row r="32">
          <cell r="G32">
            <v>1602796</v>
          </cell>
        </row>
        <row r="35">
          <cell r="G35">
            <v>1732143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KTO"/>
    </sheetNames>
    <sheetDataSet>
      <sheetData sheetId="0" refreshError="1">
        <row r="3">
          <cell r="B3" t="b">
            <v>1</v>
          </cell>
        </row>
        <row r="4">
          <cell r="B4" t="b">
            <v>1</v>
          </cell>
        </row>
        <row r="6">
          <cell r="B6" t="str">
            <v>ÇIKTI</v>
          </cell>
        </row>
        <row r="7">
          <cell r="B7" t="b">
            <v>1</v>
          </cell>
        </row>
        <row r="8">
          <cell r="B8" t="b">
            <v>1</v>
          </cell>
        </row>
        <row r="9">
          <cell r="B9" t="b">
            <v>1</v>
          </cell>
        </row>
        <row r="10">
          <cell r="B10" t="b">
            <v>1</v>
          </cell>
        </row>
        <row r="11">
          <cell r="B11" t="b">
            <v>1</v>
          </cell>
        </row>
        <row r="12">
          <cell r="B12" t="b">
            <v>1</v>
          </cell>
        </row>
        <row r="13">
          <cell r="B13" t="b">
            <v>1</v>
          </cell>
        </row>
        <row r="14">
          <cell r="B14" t="b">
            <v>1</v>
          </cell>
        </row>
        <row r="15">
          <cell r="B15" t="b">
            <v>1</v>
          </cell>
        </row>
        <row r="16">
          <cell r="B16" t="b">
            <v>1</v>
          </cell>
        </row>
        <row r="17">
          <cell r="B17" t="b">
            <v>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İZ12"/>
      <sheetName val="12"/>
      <sheetName val="MİZ11"/>
      <sheetName val="11"/>
      <sheetName val="MİZ10"/>
      <sheetName val="10"/>
      <sheetName val="MİZ9"/>
      <sheetName val="9"/>
      <sheetName val="MİZ8"/>
      <sheetName val="8"/>
      <sheetName val="MİZ7"/>
      <sheetName val="7"/>
      <sheetName val="MİZ6"/>
      <sheetName val="6"/>
      <sheetName val="MİZ5"/>
      <sheetName val="5"/>
      <sheetName val="MİZ4"/>
      <sheetName val="4"/>
      <sheetName val="MİZ3"/>
      <sheetName val="3"/>
      <sheetName val="MİZ2"/>
      <sheetName val="2"/>
      <sheetName val="MİZ1"/>
      <sheetName val="1"/>
      <sheetName val="ANA RAPOR"/>
      <sheetName val="UMS1"/>
      <sheetName val="LOANS"/>
      <sheetName val="DÖVİZ ALIŞ"/>
      <sheetName val="5+7 2014 IS"/>
      <sheetName val="ANA_RAPOR"/>
      <sheetName val="DÖVİZ_ALI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O"/>
      <sheetName val="KARZARAR"/>
      <sheetName val="K.K.ED.GİDERLER"/>
      <sheetName val="MALIKZ"/>
      <sheetName val="TALIM"/>
      <sheetName val="ANAM"/>
      <sheetName val="DETAYM"/>
      <sheetName val="KURUM"/>
      <sheetName val="BEYANNAME"/>
      <sheetName val="Kapanış.Fişi "/>
      <sheetName val="Sayfa3"/>
      <sheetName val="kurlar"/>
      <sheetName val="Sheet1"/>
      <sheetName val="Expeditors"/>
      <sheetName val="Parameters"/>
      <sheetName val="ANA RAPOR"/>
      <sheetName val="UA2.2 Sales Volume"/>
      <sheetName val="K_K_ED_GİDERLER"/>
      <sheetName val="Kapanış_Fişi_"/>
      <sheetName val="ANA_RAPOR"/>
      <sheetName val="UA2_2_Sales_Volu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S (2)"/>
      <sheetName val="3S"/>
      <sheetName val="Bayi_hedef"/>
      <sheetName val="oranlar"/>
      <sheetName val="alimlar"/>
      <sheetName val="oar"/>
      <sheetName val="sayfa 3"/>
      <sheetName val="TALIM"/>
      <sheetName val="DETAYM"/>
      <sheetName val="ANAM"/>
      <sheetName val="3S_(2)"/>
      <sheetName val="sayfa_3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1"/>
      <sheetName val="TABLO-2"/>
      <sheetName val="TABLO-3"/>
      <sheetName val="TABLO-4"/>
      <sheetName val="TABLO-5"/>
      <sheetName val="GRAFET"/>
      <sheetName val="net fin."/>
      <sheetName val="CPI2010"/>
      <sheetName val="Accrual"/>
      <sheetName val="3S"/>
      <sheetName val="Bayi_hedef"/>
      <sheetName val="Sheet1"/>
      <sheetName val="Financials (PBC)"/>
      <sheetName val="Data"/>
      <sheetName val="LISTS"/>
      <sheetName val="TABLO_3"/>
      <sheetName val="KIDTAZ"/>
      <sheetName val="CARPAN"/>
      <sheetName val="net_fin_"/>
      <sheetName val="Financials_(PBC)"/>
    </sheetNames>
    <sheetDataSet>
      <sheetData sheetId="0" refreshError="1"/>
      <sheetData sheetId="1"/>
      <sheetData sheetId="2" refreshError="1">
        <row r="8">
          <cell r="B8" t="str">
            <v xml:space="preserve">        TURKEY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OLAR(NET,EBIT,VÖK)"/>
      <sheetName val="DOLAR(KAR I-II)"/>
      <sheetName val="OZET(NET,EBIT,VÖK)"/>
      <sheetName val="OZET (KAR I-II)"/>
      <sheetName val="SATIŞ"/>
      <sheetName val="KAR"/>
      <sheetName val="SERMAYE"/>
      <sheetName val="FINANS"/>
      <sheetName val="ALACAK"/>
      <sheetName val="YATIRIM"/>
      <sheetName val="GOSTERGE"/>
      <sheetName val="YILSONU I "/>
      <sheetName val="YILSONU II"/>
      <sheetName val="TUNC ULUG "/>
      <sheetName val="A.YİĞİTBAŞI"/>
      <sheetName val="G.OVA "/>
      <sheetName val="B.ATABAY"/>
      <sheetName val="O.ERGÜZ"/>
      <sheetName val="E.BERİLGEN"/>
      <sheetName val="A.ALAM"/>
      <sheetName val="SATIS"/>
      <sheetName val="A.YIGITBASI"/>
      <sheetName val="E.BERILGEN"/>
      <sheetName val="index"/>
      <sheetName val="Sheet1"/>
      <sheetName val="FORMSRK"/>
      <sheetName val="18 Devamı"/>
      <sheetName val="TB"/>
      <sheetName val="ALTMENP"/>
      <sheetName val="DOLAR(KAR_I-II)"/>
      <sheetName val="OZET_(KAR_I-II)"/>
      <sheetName val="YILSONU_I_"/>
      <sheetName val="YILSONU_II"/>
      <sheetName val="TUNC_ULUG_"/>
      <sheetName val="A_YİĞİTBAŞI"/>
      <sheetName val="G_OVA_"/>
      <sheetName val="B_ATABAY"/>
      <sheetName val="O_ERGÜZ"/>
      <sheetName val="E_BERİLGEN"/>
      <sheetName val="A_ALAM"/>
      <sheetName val="TABLO-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s with Hazera"/>
      <sheetName val="balance sheet"/>
      <sheetName val="P&amp;L"/>
      <sheetName val="Shareholders' equity"/>
      <sheetName val="NOTES TO BALANCE SHEET"/>
      <sheetName val="NOTES TO P&amp;L"/>
      <sheetName val="Transactions with TOROS"/>
      <sheetName val="Module1"/>
      <sheetName val="Module2"/>
      <sheetName val="Module3"/>
      <sheetName val="Module4"/>
      <sheetName val="Module5"/>
      <sheetName val="Module6"/>
      <sheetName val="FIXED ASSETS"/>
      <sheetName val="GPM Analysis"/>
      <sheetName val="UA9 Sales Analysis KızılyerBESİ"/>
      <sheetName val="DÖVİZ ALIŞ"/>
      <sheetName val="falist"/>
      <sheetName val="faınt"/>
      <sheetName val="ıntel fa"/>
      <sheetName val="CY"/>
      <sheetName val="AVERAGE"/>
      <sheetName val="DÖVIZ ALIS"/>
      <sheetName val="factor05"/>
      <sheetName val="DÖV?Z ALI?"/>
      <sheetName val="factor03"/>
      <sheetName val="movement2003"/>
      <sheetName val="cmm 2000'e kadar"/>
      <sheetName val="253-254-255_KIST 2001"/>
      <sheetName val="253-254-255_2002 sil"/>
      <sheetName val=" 2002"/>
      <sheetName val="2003"/>
      <sheetName val="endeks"/>
      <sheetName val="255"/>
      <sheetName val="Index"/>
      <sheetName val="FACTOR99"/>
      <sheetName val="FA"/>
      <sheetName val="FORMBNK"/>
      <sheetName val="JM_MAT"/>
      <sheetName val="HESAPLAMA"/>
      <sheetName val="Ipotesi e risultati"/>
      <sheetName val="Accrual"/>
      <sheetName val="#REF"/>
      <sheetName val="Sheet1"/>
      <sheetName val="LOANS"/>
      <sheetName val="97 &amp; 98 YOY"/>
      <sheetName val="DÖVİZ_ALIŞ"/>
      <sheetName val="DÖV?Z_ALI?"/>
      <sheetName val="DÖVIZ_ALIS"/>
      <sheetName val="Kademe_Yapısı"/>
      <sheetName val="FACTOR00"/>
      <sheetName val="IRR"/>
      <sheetName val="Lineer"/>
      <sheetName val="MTM"/>
      <sheetName val="PORTFÖY"/>
      <sheetName val="Gate IRR"/>
      <sheetName val="DB99-sheet"/>
      <sheetName val="financials"/>
      <sheetName val="社員リスト"/>
      <sheetName val="RESTATEMENT OF PREPAID EXPENSES"/>
      <sheetName val="DÖV_Z ALI_"/>
      <sheetName val="general"/>
      <sheetName val="KURLAR"/>
      <sheetName val="YENİ RAYİÇ"/>
      <sheetName val="YENİ RAYİÇUSD"/>
      <sheetName val="Details2"/>
      <sheetName val="Header"/>
      <sheetName val="Transactions_with_Hazera"/>
      <sheetName val="balance_sheet"/>
      <sheetName val="Shareholders'_equity"/>
      <sheetName val="NOTES_TO_BALANCE_SHEET"/>
      <sheetName val="NOTES_TO_P&amp;L"/>
      <sheetName val="Transactions_with_TOROS"/>
      <sheetName val="FIXED_ASSETS"/>
      <sheetName val="UA9_Sales_Analysis_KızılyerBESİ"/>
      <sheetName val="GPM_Analysis"/>
      <sheetName val="DÖVİZ_ALIŞ1"/>
      <sheetName val="ıntel_fa"/>
      <sheetName val="DÖVIZ_ALIS1"/>
      <sheetName val="DÖV?Z_ALI?1"/>
      <sheetName val="cmm_2000'e_kadar"/>
      <sheetName val="253-254-255_KIST_2001"/>
      <sheetName val="253-254-255_2002_sil"/>
      <sheetName val="_2002"/>
      <sheetName val="Ipotesi_e_risultati"/>
      <sheetName val="97_&amp;_98_YOY"/>
      <sheetName val="Gate_IRR"/>
      <sheetName val="RESTATEMENT_OF_PREPAID_EXPENSES"/>
      <sheetName val="YENİ_RAYİÇ"/>
      <sheetName val="YENİ_RAYİÇUS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YH CONS-31.12.2003-PwC Checkli"/>
      <sheetName val="#REF"/>
      <sheetName val="A"/>
      <sheetName val="ALTMENP"/>
      <sheetName val="MATRIX"/>
      <sheetName val="Assignmentform"/>
      <sheetName val="MAIN"/>
      <sheetName val="Audit Checklist"/>
      <sheetName val="Audit Team Comments"/>
      <sheetName val="BS"/>
      <sheetName val="P&amp;L"/>
      <sheetName val="SHE Movement"/>
      <sheetName val="Related party"/>
      <sheetName val="Cash and due from banks"/>
      <sheetName val="Marketable securities"/>
      <sheetName val="Trade receivables"/>
      <sheetName val="Inventories"/>
      <sheetName val="Other current assets"/>
      <sheetName val="Associates"/>
      <sheetName val="Investments"/>
      <sheetName val="PPE"/>
      <sheetName val="Other non-current assets"/>
      <sheetName val="Bank borrowings"/>
      <sheetName val="Trade payables"/>
      <sheetName val="Other current liabilities"/>
      <sheetName val="Taxation"/>
      <sheetName val="ETB"/>
      <sheetName val="Other non-current liabilities"/>
      <sheetName val="Capital"/>
      <sheetName val="Goodwill"/>
      <sheetName val="Other income&amp;(expense)"/>
      <sheetName val="Financial income&amp;(expense)"/>
      <sheetName val="Commitments&amp;contingencies"/>
      <sheetName val="Intangibles"/>
      <sheetName val="Operating Expenses"/>
      <sheetName val="TABLO-3"/>
      <sheetName val="3S"/>
      <sheetName val="Bayi_hedef"/>
      <sheetName val="G.2 prepaid expen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zan"/>
      <sheetName val="MUHMIZAN"/>
      <sheetName val="TAH"/>
      <sheetName val="B-S"/>
      <sheetName val="KDV AKT"/>
      <sheetName val="SATIS TAB."/>
      <sheetName val="KDV hes"/>
      <sheetName val="SKIYMET"/>
      <sheetName val="çıkışözet"/>
      <sheetName val="girişözet"/>
      <sheetName val="Memo"/>
      <sheetName val="JM_MAT"/>
      <sheetName val="ECZ_MAT"/>
      <sheetName val="Sheet2"/>
      <sheetName val="P-L"/>
      <sheetName val="6011-6012"/>
      <sheetName val="ürünstok"/>
      <sheetName val="yürünstok"/>
      <sheetName val="K VERGISI"/>
      <sheetName val="2003 646 hesap detay"/>
      <sheetName val="2003 656 hesap detay"/>
      <sheetName val="Sheet1"/>
      <sheetName val="#REF"/>
      <sheetName val="TALIM"/>
      <sheetName val="DETAYM"/>
      <sheetName val="ANAM"/>
      <sheetName val="TABLO-3"/>
      <sheetName val="KDV_AKT"/>
      <sheetName val="SATIS_TAB_"/>
      <sheetName val="KDV_hes"/>
      <sheetName val="K_VERGISI"/>
      <sheetName val="2003_646_hesap_detay"/>
      <sheetName val="2003_656_hesap_detay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şlangıç"/>
      <sheetName val="Sheet1"/>
      <sheetName val="Aktif"/>
      <sheetName val="Pasif"/>
      <sheetName val="FX Rates"/>
      <sheetName val="Rapor"/>
      <sheetName val="Leasing (Ek)"/>
      <sheetName val="Gelir Tablosu"/>
      <sheetName val="Cari"/>
      <sheetName val="Gelir tab.k"/>
      <sheetName val="Gelir tab.a"/>
      <sheetName val="Cari (98)"/>
      <sheetName val="Gelir tab.k (98)"/>
      <sheetName val="Gelir tab.a (98)"/>
      <sheetName val="Banka ve Menkul Kıymetler"/>
      <sheetName val="Personel ve Satış Bilgile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Y"/>
      <sheetName val="F"/>
      <sheetName val="T (2)"/>
      <sheetName val="T"/>
      <sheetName val="B (2)"/>
      <sheetName val="C (2)"/>
      <sheetName val="D (2)"/>
      <sheetName val="X"/>
      <sheetName val="Q"/>
      <sheetName val="M"/>
      <sheetName val="P"/>
      <sheetName val="KZ BUTCE"/>
      <sheetName val="CHECK"/>
      <sheetName val="HESAP PLANI"/>
      <sheetName val="Module3"/>
      <sheetName val="Module4"/>
      <sheetName val="Module5"/>
      <sheetName val="Module6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110HS"/>
      <sheetName val="25210"/>
      <sheetName val="25300HS"/>
      <sheetName val="25330HS"/>
      <sheetName val="25365HS"/>
      <sheetName val="25365ARGE"/>
      <sheetName val="25490HS"/>
      <sheetName val="25500ARGE"/>
      <sheetName val="25500HS"/>
      <sheetName val="25510HS"/>
      <sheetName val="26400HS"/>
      <sheetName val="26700H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AY"/>
      <sheetName val="CHECK"/>
      <sheetName val="KONTROL"/>
      <sheetName val="EK BİLGİLER"/>
      <sheetName val="mizan"/>
      <sheetName val="MUHMIZAN"/>
      <sheetName val="TAH"/>
      <sheetName val="B-S"/>
      <sheetName val="KDV AKT"/>
      <sheetName val="SATIS TAB."/>
      <sheetName val="Sheet1"/>
      <sheetName val="SKIYMET"/>
      <sheetName val="girişözet"/>
      <sheetName val="çıkışözet"/>
      <sheetName val="JM_MAT"/>
      <sheetName val="ECZ_MAT"/>
      <sheetName val="Sheet2"/>
      <sheetName val="P&amp;L"/>
      <sheetName val="6011-6012"/>
      <sheetName val="ürünstok ok"/>
      <sheetName val="yürünstok"/>
      <sheetName val="K VERGISI"/>
      <sheetName val="646detay"/>
      <sheetName val="656detay"/>
      <sheetName val="TLP&amp;L"/>
      <sheetName val="ACTUAL.XLS"/>
      <sheetName val="99MACRO.XLS"/>
      <sheetName val="MACR99.XLS"/>
      <sheetName val="INVENTORY.XLS"/>
      <sheetName val="overlook"/>
      <sheetName val="ECUFI2004"/>
      <sheetName val="KIDTAZ"/>
      <sheetName val="Monthly AQ's DEPR Values"/>
      <sheetName val="Monthly AQ's FIXED Values"/>
      <sheetName val="Monthly AQ's VRBLS Values"/>
      <sheetName val="Mat_Inf"/>
      <sheetName val="Ipotesi e risultati"/>
      <sheetName val="G4"/>
      <sheetName val="EK_BİLGİLER"/>
      <sheetName val="KDV_AKT"/>
      <sheetName val="SATIS_TAB_"/>
      <sheetName val="ürünstok_ok"/>
      <sheetName val="K_VERGISI"/>
      <sheetName val="ACTUAL_XLS"/>
      <sheetName val="99MACRO_XLS"/>
      <sheetName val="MACR99_XLS"/>
      <sheetName val="INVENTORY_XLS"/>
      <sheetName val="Monthly_AQ's_DEPR_Values"/>
      <sheetName val="Monthly_AQ's_FIXED_Values"/>
      <sheetName val="Monthly_AQ's_VRBLS_Values"/>
      <sheetName val="Ipotesi_e_risulta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İRA PLANI"/>
    </sheetNames>
    <sheetDataSet>
      <sheetData sheetId="0" refreshError="1">
        <row r="5">
          <cell r="IJ5">
            <v>1</v>
          </cell>
        </row>
        <row r="6">
          <cell r="IJ6">
            <v>2</v>
          </cell>
        </row>
        <row r="7">
          <cell r="IJ7">
            <v>3</v>
          </cell>
        </row>
        <row r="8">
          <cell r="IJ8">
            <v>4</v>
          </cell>
        </row>
        <row r="9">
          <cell r="IJ9">
            <v>5</v>
          </cell>
        </row>
        <row r="10">
          <cell r="IJ10">
            <v>6</v>
          </cell>
        </row>
        <row r="11">
          <cell r="IJ11">
            <v>7</v>
          </cell>
        </row>
        <row r="12">
          <cell r="IJ12">
            <v>8</v>
          </cell>
        </row>
        <row r="13">
          <cell r="IJ13">
            <v>9</v>
          </cell>
        </row>
        <row r="14">
          <cell r="IJ14">
            <v>10</v>
          </cell>
        </row>
        <row r="15">
          <cell r="IJ15">
            <v>11</v>
          </cell>
        </row>
        <row r="16">
          <cell r="IJ16">
            <v>12</v>
          </cell>
        </row>
        <row r="17">
          <cell r="IJ17">
            <v>13</v>
          </cell>
        </row>
        <row r="18">
          <cell r="IJ18">
            <v>14</v>
          </cell>
        </row>
        <row r="19">
          <cell r="IJ19">
            <v>15</v>
          </cell>
        </row>
        <row r="20">
          <cell r="IJ20">
            <v>16</v>
          </cell>
        </row>
        <row r="21">
          <cell r="IJ21">
            <v>17</v>
          </cell>
        </row>
        <row r="22">
          <cell r="IJ22">
            <v>18</v>
          </cell>
        </row>
        <row r="23">
          <cell r="IJ23">
            <v>19</v>
          </cell>
        </row>
        <row r="24">
          <cell r="IJ24">
            <v>20</v>
          </cell>
        </row>
        <row r="25">
          <cell r="IJ25">
            <v>21</v>
          </cell>
        </row>
        <row r="26">
          <cell r="IJ26">
            <v>22</v>
          </cell>
        </row>
        <row r="27">
          <cell r="IJ27">
            <v>23</v>
          </cell>
        </row>
        <row r="28">
          <cell r="IJ28">
            <v>24</v>
          </cell>
        </row>
        <row r="29">
          <cell r="IJ29">
            <v>25</v>
          </cell>
        </row>
        <row r="30">
          <cell r="IJ30">
            <v>26</v>
          </cell>
        </row>
        <row r="31">
          <cell r="IJ31">
            <v>27</v>
          </cell>
        </row>
        <row r="32">
          <cell r="IJ32">
            <v>28</v>
          </cell>
        </row>
        <row r="33">
          <cell r="IJ33">
            <v>29</v>
          </cell>
        </row>
        <row r="34">
          <cell r="IJ34">
            <v>30</v>
          </cell>
        </row>
        <row r="35">
          <cell r="IJ35">
            <v>31</v>
          </cell>
        </row>
        <row r="36">
          <cell r="IJ36">
            <v>32</v>
          </cell>
        </row>
        <row r="37">
          <cell r="IJ37">
            <v>33</v>
          </cell>
        </row>
        <row r="38">
          <cell r="IJ38">
            <v>34</v>
          </cell>
        </row>
        <row r="39">
          <cell r="IJ39">
            <v>35</v>
          </cell>
        </row>
        <row r="40">
          <cell r="IJ40">
            <v>36</v>
          </cell>
        </row>
        <row r="41">
          <cell r="IJ41">
            <v>37</v>
          </cell>
        </row>
        <row r="42">
          <cell r="IJ42">
            <v>38</v>
          </cell>
        </row>
        <row r="43">
          <cell r="IJ43">
            <v>39</v>
          </cell>
        </row>
        <row r="44">
          <cell r="IJ44">
            <v>40</v>
          </cell>
        </row>
        <row r="45">
          <cell r="IJ45">
            <v>41</v>
          </cell>
        </row>
        <row r="46">
          <cell r="IJ46">
            <v>42</v>
          </cell>
        </row>
        <row r="47">
          <cell r="IJ47">
            <v>43</v>
          </cell>
        </row>
        <row r="48">
          <cell r="IJ48">
            <v>44</v>
          </cell>
        </row>
        <row r="49">
          <cell r="IJ49">
            <v>45</v>
          </cell>
        </row>
        <row r="50">
          <cell r="IJ50">
            <v>46</v>
          </cell>
        </row>
        <row r="51">
          <cell r="IJ51">
            <v>47</v>
          </cell>
        </row>
        <row r="52">
          <cell r="IJ52">
            <v>48</v>
          </cell>
        </row>
        <row r="53">
          <cell r="IJ53">
            <v>49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ASBILD"/>
      <sheetName val="FIASRESD"/>
      <sheetName val="2004"/>
      <sheetName val="Btab3"/>
      <sheetName val="BS"/>
      <sheetName val="IS"/>
      <sheetName val="FA"/>
      <sheetName val="CON"/>
      <sheetName val="CONT"/>
      <sheetName val="FLACTIF"/>
      <sheetName val="FLPASSIF"/>
      <sheetName val="FLRESULT"/>
      <sheetName val="FLFISCA"/>
      <sheetName val="LIST"/>
      <sheetName val="CONTROL"/>
      <sheetName val="FLDECH"/>
      <sheetName val="FLIA1"/>
      <sheetName val="FL07"/>
      <sheetName val="FL08"/>
      <sheetName val="FL09"/>
      <sheetName val="FLIA2"/>
      <sheetName val="FLIA3"/>
      <sheetName val="FLIA4"/>
      <sheetName val="FLIAP1"/>
      <sheetName val="FL14"/>
      <sheetName val="FL15"/>
      <sheetName val="FL16"/>
      <sheetName val="FLIAP2"/>
      <sheetName val="FLIAP3"/>
      <sheetName val="FLIP1"/>
      <sheetName val="FLIP2"/>
      <sheetName val="FLIP3"/>
      <sheetName val="FLIP4"/>
      <sheetName val="FLIDIVID"/>
      <sheetName val="FLIDISTR"/>
      <sheetName val="FLIPA6"/>
      <sheetName val="FLIAC1"/>
      <sheetName val="FLIAA1"/>
      <sheetName val="FLIAC2"/>
      <sheetName val="FLIAA2"/>
      <sheetName val="FLIAC3"/>
      <sheetName val="FLIAA3"/>
      <sheetName val="FLIAC4"/>
      <sheetName val="FLIAA4"/>
      <sheetName val="FLIAC5"/>
      <sheetName val="FLIAA5"/>
      <sheetName val="Data'12.00-original"/>
      <sheetName val="Header"/>
      <sheetName val="0-EmteaStok"/>
      <sheetName val="Monthly AQ's DEPR Values"/>
      <sheetName val="Monthly AQ's FIXED Values"/>
      <sheetName val="Monthly AQ's VRBLS Values"/>
      <sheetName val="Mat_Inf"/>
      <sheetName val="Data'12_00-original"/>
      <sheetName val="Monthly_AQ's_DEPR_Values"/>
      <sheetName val="Monthly_AQ's_FIXED_Values"/>
      <sheetName val="Monthly_AQ's_VRBLS_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ÖVİZ ALIŞ"/>
      <sheetName val="DÖV?Z ALI?"/>
      <sheetName val="DÖVIZ ALIS"/>
      <sheetName val="factor05"/>
      <sheetName val="255"/>
      <sheetName val="FORMBNK"/>
      <sheetName val="Index"/>
      <sheetName val="FACTOR99"/>
      <sheetName val="JM_MAT"/>
      <sheetName val="FA"/>
      <sheetName val="#REF"/>
      <sheetName val="Sheet1"/>
      <sheetName val="LOANS"/>
      <sheetName val="97 &amp; 98 YOY"/>
      <sheetName val="DÖVİZ_ALIŞ"/>
      <sheetName val="DÖV?Z_ALI?"/>
      <sheetName val="DÖVIZ_ALIS"/>
      <sheetName val="P&amp;L"/>
      <sheetName val="Details2"/>
      <sheetName val="Header"/>
      <sheetName val="DÖV_Z ALI_"/>
      <sheetName val="general"/>
      <sheetName val="AYRGELIR"/>
      <sheetName val="factor03"/>
      <sheetName val="movement2003"/>
      <sheetName val="cmm 2000'e kadar"/>
      <sheetName val="253-254-255_KIST 2001"/>
      <sheetName val="253-254-255_2002 sil"/>
      <sheetName val=" 2002"/>
      <sheetName val="2003"/>
      <sheetName val="endeks"/>
      <sheetName val="SDF 05-08 YKr kWh"/>
      <sheetName val="Lead"/>
      <sheetName val="PR029"/>
    </sheetNames>
    <sheetDataSet>
      <sheetData sheetId="0" refreshError="1">
        <row r="1">
          <cell r="A1">
            <v>27760</v>
          </cell>
        </row>
        <row r="2185">
          <cell r="I2185">
            <v>2311.37</v>
          </cell>
        </row>
        <row r="2186">
          <cell r="I2186">
            <v>2312.37</v>
          </cell>
        </row>
        <row r="2187">
          <cell r="I2187">
            <v>2322.35</v>
          </cell>
        </row>
        <row r="2188">
          <cell r="I2188">
            <v>2320.35</v>
          </cell>
        </row>
        <row r="2189">
          <cell r="I2189">
            <v>2312.37</v>
          </cell>
        </row>
        <row r="2190">
          <cell r="I2190">
            <v>2305.38</v>
          </cell>
        </row>
        <row r="2191">
          <cell r="I2191">
            <v>2313.36</v>
          </cell>
        </row>
        <row r="2192">
          <cell r="I2192">
            <v>2310.37</v>
          </cell>
        </row>
        <row r="2193">
          <cell r="I2193">
            <v>2319.35</v>
          </cell>
        </row>
        <row r="2194">
          <cell r="I2194">
            <v>2316.36</v>
          </cell>
        </row>
        <row r="2195">
          <cell r="I2195">
            <v>2323.34</v>
          </cell>
        </row>
        <row r="2196">
          <cell r="I2196">
            <v>2332.33</v>
          </cell>
        </row>
        <row r="2197">
          <cell r="I2197">
            <v>2327.34</v>
          </cell>
        </row>
        <row r="2198">
          <cell r="I2198">
            <v>2335.3200000000002</v>
          </cell>
        </row>
        <row r="2199">
          <cell r="I2199">
            <v>2343.3000000000002</v>
          </cell>
        </row>
        <row r="2200">
          <cell r="I2200">
            <v>2351.29</v>
          </cell>
        </row>
        <row r="2201">
          <cell r="I2201">
            <v>2347.3000000000002</v>
          </cell>
        </row>
        <row r="2202">
          <cell r="I2202">
            <v>2338.31</v>
          </cell>
        </row>
        <row r="2203">
          <cell r="I2203">
            <v>2344.3000000000002</v>
          </cell>
        </row>
        <row r="2204">
          <cell r="I2204">
            <v>2350.29</v>
          </cell>
        </row>
        <row r="2205">
          <cell r="I2205">
            <v>2344.3000000000002</v>
          </cell>
        </row>
        <row r="2206">
          <cell r="I2206">
            <v>2347.3000000000002</v>
          </cell>
        </row>
        <row r="2207">
          <cell r="I2207">
            <v>2354.2800000000002</v>
          </cell>
        </row>
        <row r="2208">
          <cell r="I2208">
            <v>2355.2800000000002</v>
          </cell>
        </row>
        <row r="2209">
          <cell r="I2209">
            <v>2360.27</v>
          </cell>
        </row>
        <row r="2210">
          <cell r="I2210">
            <v>2358.27</v>
          </cell>
        </row>
        <row r="2211">
          <cell r="I2211">
            <v>2352.29</v>
          </cell>
        </row>
        <row r="2212">
          <cell r="I2212">
            <v>2353.2800000000002</v>
          </cell>
        </row>
        <row r="2213">
          <cell r="I2213">
            <v>2364.2600000000002</v>
          </cell>
        </row>
        <row r="2214">
          <cell r="I2214">
            <v>2369.25</v>
          </cell>
        </row>
        <row r="2215">
          <cell r="I2215">
            <v>2371.25</v>
          </cell>
        </row>
        <row r="2216">
          <cell r="I2216">
            <v>2379.23</v>
          </cell>
        </row>
        <row r="2217">
          <cell r="I2217">
            <v>2375.2399999999998</v>
          </cell>
        </row>
        <row r="2218">
          <cell r="I2218">
            <v>2383.2199999999998</v>
          </cell>
        </row>
        <row r="2219">
          <cell r="I2219">
            <v>2391.21</v>
          </cell>
        </row>
        <row r="2220">
          <cell r="I2220">
            <v>2386.2199999999998</v>
          </cell>
        </row>
        <row r="2221">
          <cell r="I2221">
            <v>2387.2199999999998</v>
          </cell>
        </row>
        <row r="2222">
          <cell r="I2222">
            <v>2387.2199999999998</v>
          </cell>
        </row>
        <row r="2223">
          <cell r="I2223">
            <v>2394.1999999999998</v>
          </cell>
        </row>
        <row r="2224">
          <cell r="I2224">
            <v>2398.19</v>
          </cell>
        </row>
        <row r="2225">
          <cell r="I2225">
            <v>2406.1799999999998</v>
          </cell>
        </row>
        <row r="2226">
          <cell r="I2226">
            <v>2408.17</v>
          </cell>
        </row>
        <row r="2227">
          <cell r="I2227">
            <v>2415.16</v>
          </cell>
        </row>
        <row r="2228">
          <cell r="I2228">
            <v>2427.14</v>
          </cell>
        </row>
        <row r="2229">
          <cell r="I2229">
            <v>2432.13</v>
          </cell>
        </row>
        <row r="2230">
          <cell r="I2230">
            <v>2430.13</v>
          </cell>
        </row>
        <row r="2231">
          <cell r="I2231">
            <v>2431.13</v>
          </cell>
        </row>
        <row r="2232">
          <cell r="I2232">
            <v>2436.12</v>
          </cell>
        </row>
        <row r="2233">
          <cell r="I2233">
            <v>2438.11</v>
          </cell>
        </row>
        <row r="2234">
          <cell r="I2234">
            <v>2441.11</v>
          </cell>
        </row>
        <row r="2235">
          <cell r="I2235">
            <v>2446.1</v>
          </cell>
        </row>
        <row r="2236">
          <cell r="I2236">
            <v>2454.08</v>
          </cell>
        </row>
        <row r="2237">
          <cell r="I2237">
            <v>2456.08</v>
          </cell>
        </row>
        <row r="2238">
          <cell r="I2238">
            <v>2457.08</v>
          </cell>
        </row>
        <row r="2239">
          <cell r="I2239">
            <v>2452.09</v>
          </cell>
        </row>
        <row r="2240">
          <cell r="I2240">
            <v>2449.09</v>
          </cell>
        </row>
        <row r="2241">
          <cell r="I2241">
            <v>2455.08</v>
          </cell>
        </row>
        <row r="2242">
          <cell r="I2242">
            <v>2468.0500000000002</v>
          </cell>
        </row>
        <row r="2243">
          <cell r="I2243">
            <v>2470.0500000000002</v>
          </cell>
        </row>
        <row r="2244">
          <cell r="I2244">
            <v>2472.0500000000002</v>
          </cell>
        </row>
        <row r="2245">
          <cell r="I2245">
            <v>2478.0300000000002</v>
          </cell>
        </row>
        <row r="2246">
          <cell r="I2246">
            <v>2483.02</v>
          </cell>
        </row>
        <row r="2247">
          <cell r="I2247">
            <v>2484.02</v>
          </cell>
        </row>
        <row r="2248">
          <cell r="I2248">
            <v>2480.0300000000002</v>
          </cell>
        </row>
        <row r="2249">
          <cell r="I2249">
            <v>2484.02</v>
          </cell>
        </row>
        <row r="2250">
          <cell r="I2250">
            <v>2487.02</v>
          </cell>
        </row>
        <row r="2251">
          <cell r="I2251">
            <v>2490.0100000000002</v>
          </cell>
        </row>
        <row r="2252">
          <cell r="I2252">
            <v>2490.0100000000002</v>
          </cell>
        </row>
        <row r="2253">
          <cell r="I2253">
            <v>2493</v>
          </cell>
        </row>
        <row r="2254">
          <cell r="I2254">
            <v>2493</v>
          </cell>
        </row>
        <row r="2255">
          <cell r="I2255">
            <v>2492.0100000000002</v>
          </cell>
        </row>
        <row r="2256">
          <cell r="I2256">
            <v>2494</v>
          </cell>
        </row>
        <row r="2257">
          <cell r="I2257">
            <v>2491.0100000000002</v>
          </cell>
        </row>
        <row r="2258">
          <cell r="I2258">
            <v>2494</v>
          </cell>
        </row>
        <row r="2259">
          <cell r="I2259">
            <v>2497.9899999999998</v>
          </cell>
        </row>
        <row r="2260">
          <cell r="I2260">
            <v>2501.9899999999998</v>
          </cell>
        </row>
        <row r="2261">
          <cell r="I2261">
            <v>2505.98</v>
          </cell>
        </row>
        <row r="2262">
          <cell r="I2262">
            <v>2506.98</v>
          </cell>
        </row>
        <row r="2263">
          <cell r="I2263">
            <v>2509.9699999999998</v>
          </cell>
        </row>
        <row r="2264">
          <cell r="I2264">
            <v>2512.96</v>
          </cell>
        </row>
        <row r="2265">
          <cell r="I2265">
            <v>2521.9499999999998</v>
          </cell>
        </row>
        <row r="2266">
          <cell r="I2266">
            <v>2521.9499999999998</v>
          </cell>
        </row>
        <row r="2267">
          <cell r="I2267">
            <v>2520.9499999999998</v>
          </cell>
        </row>
        <row r="2268">
          <cell r="I2268">
            <v>2526.94</v>
          </cell>
        </row>
        <row r="2269">
          <cell r="I2269">
            <v>2528.9299999999998</v>
          </cell>
        </row>
        <row r="2270">
          <cell r="I2270">
            <v>2529.9299999999998</v>
          </cell>
        </row>
        <row r="2271">
          <cell r="I2271">
            <v>2528.9299999999998</v>
          </cell>
        </row>
        <row r="2272">
          <cell r="I2272">
            <v>2526.94</v>
          </cell>
        </row>
        <row r="2273">
          <cell r="I2273">
            <v>2528.9299999999998</v>
          </cell>
        </row>
        <row r="2274">
          <cell r="I2274">
            <v>2526.94</v>
          </cell>
        </row>
        <row r="2275">
          <cell r="I2275">
            <v>2528.9299999999998</v>
          </cell>
        </row>
        <row r="2276">
          <cell r="I2276">
            <v>2528.9299999999998</v>
          </cell>
        </row>
        <row r="2277">
          <cell r="I2277">
            <v>2534.92</v>
          </cell>
        </row>
        <row r="2278">
          <cell r="I2278">
            <v>2537.91</v>
          </cell>
        </row>
        <row r="2279">
          <cell r="I2279">
            <v>2541.91</v>
          </cell>
        </row>
        <row r="2280">
          <cell r="I2280">
            <v>2544.9</v>
          </cell>
        </row>
        <row r="2281">
          <cell r="I2281">
            <v>2550.89</v>
          </cell>
        </row>
        <row r="2282">
          <cell r="I2282">
            <v>2557.87</v>
          </cell>
        </row>
        <row r="2283">
          <cell r="I2283">
            <v>2564.86</v>
          </cell>
        </row>
        <row r="2284">
          <cell r="I2284">
            <v>2568.85</v>
          </cell>
        </row>
        <row r="2285">
          <cell r="I2285">
            <v>2574.84</v>
          </cell>
        </row>
        <row r="2286">
          <cell r="I2286">
            <v>2580.83</v>
          </cell>
        </row>
        <row r="2287">
          <cell r="I2287">
            <v>2583.8200000000002</v>
          </cell>
        </row>
        <row r="2288">
          <cell r="I2288">
            <v>2583.8200000000002</v>
          </cell>
        </row>
        <row r="2289">
          <cell r="I2289">
            <v>2590.81</v>
          </cell>
        </row>
        <row r="2290">
          <cell r="I2290">
            <v>2598.79</v>
          </cell>
        </row>
        <row r="2291">
          <cell r="I2291">
            <v>2597.79</v>
          </cell>
        </row>
        <row r="2292">
          <cell r="I2292">
            <v>2607.77</v>
          </cell>
        </row>
        <row r="2293">
          <cell r="I2293">
            <v>2607.77</v>
          </cell>
        </row>
        <row r="2294">
          <cell r="I2294">
            <v>2606.7800000000002</v>
          </cell>
        </row>
        <row r="2295">
          <cell r="I2295">
            <v>2610.77</v>
          </cell>
        </row>
        <row r="2296">
          <cell r="I2296">
            <v>2613.7600000000002</v>
          </cell>
        </row>
        <row r="2297">
          <cell r="I2297">
            <v>2616.7600000000002</v>
          </cell>
        </row>
        <row r="2298">
          <cell r="I2298">
            <v>2620.75</v>
          </cell>
        </row>
        <row r="2299">
          <cell r="I2299">
            <v>2626.74</v>
          </cell>
        </row>
        <row r="2300">
          <cell r="I2300">
            <v>2627.73</v>
          </cell>
        </row>
        <row r="2301">
          <cell r="I2301">
            <v>2636.72</v>
          </cell>
        </row>
        <row r="2302">
          <cell r="I2302">
            <v>2634.72</v>
          </cell>
        </row>
        <row r="2303">
          <cell r="I2303">
            <v>2633.72</v>
          </cell>
        </row>
        <row r="2304">
          <cell r="I2304">
            <v>2639.71</v>
          </cell>
        </row>
        <row r="2305">
          <cell r="I2305">
            <v>2641.71</v>
          </cell>
        </row>
        <row r="2306">
          <cell r="I2306">
            <v>2643.7</v>
          </cell>
        </row>
        <row r="2307">
          <cell r="I2307">
            <v>2645.7</v>
          </cell>
        </row>
        <row r="2308">
          <cell r="I2308">
            <v>2649.69</v>
          </cell>
        </row>
        <row r="2309">
          <cell r="I2309">
            <v>2644.7</v>
          </cell>
        </row>
        <row r="2310">
          <cell r="I2310">
            <v>2648.69</v>
          </cell>
        </row>
        <row r="2311">
          <cell r="I2311">
            <v>2654.68</v>
          </cell>
        </row>
        <row r="2312">
          <cell r="I2312">
            <v>2654.68</v>
          </cell>
        </row>
        <row r="2313">
          <cell r="I2313">
            <v>2650.69</v>
          </cell>
        </row>
        <row r="2314">
          <cell r="I2314">
            <v>2650.69</v>
          </cell>
        </row>
        <row r="2315">
          <cell r="I2315">
            <v>2653.68</v>
          </cell>
        </row>
        <row r="2316">
          <cell r="I2316">
            <v>2660.67</v>
          </cell>
        </row>
        <row r="2317">
          <cell r="I2317">
            <v>2657.67</v>
          </cell>
        </row>
        <row r="2318">
          <cell r="I2318">
            <v>2664.66</v>
          </cell>
        </row>
        <row r="2319">
          <cell r="I2319">
            <v>2666.66</v>
          </cell>
        </row>
        <row r="2320">
          <cell r="I2320">
            <v>2665.66</v>
          </cell>
        </row>
        <row r="2321">
          <cell r="I2321">
            <v>2668.65</v>
          </cell>
        </row>
        <row r="2322">
          <cell r="I2322">
            <v>2671.65</v>
          </cell>
        </row>
        <row r="2323">
          <cell r="I2323">
            <v>2670.65</v>
          </cell>
        </row>
        <row r="2324">
          <cell r="I2324">
            <v>2668.65</v>
          </cell>
        </row>
        <row r="2325">
          <cell r="I2325">
            <v>2670.65</v>
          </cell>
        </row>
        <row r="2326">
          <cell r="I2326">
            <v>2671.65</v>
          </cell>
        </row>
        <row r="2327">
          <cell r="I2327">
            <v>2671.65</v>
          </cell>
        </row>
        <row r="2328">
          <cell r="I2328">
            <v>2669.65</v>
          </cell>
        </row>
        <row r="2329">
          <cell r="I2329">
            <v>2662.66</v>
          </cell>
        </row>
        <row r="2330">
          <cell r="I2330">
            <v>2664.66</v>
          </cell>
        </row>
        <row r="2331">
          <cell r="I2331">
            <v>2672.64</v>
          </cell>
        </row>
        <row r="2332">
          <cell r="I2332">
            <v>2668.65</v>
          </cell>
        </row>
        <row r="2333">
          <cell r="I2333">
            <v>2661.67</v>
          </cell>
        </row>
        <row r="2334">
          <cell r="I2334">
            <v>2669.65</v>
          </cell>
        </row>
        <row r="2335">
          <cell r="I2335">
            <v>2678.63</v>
          </cell>
        </row>
        <row r="2336">
          <cell r="I2336">
            <v>2679.63</v>
          </cell>
        </row>
        <row r="2337">
          <cell r="I2337">
            <v>2685.62</v>
          </cell>
        </row>
        <row r="2338">
          <cell r="I2338">
            <v>2677.63</v>
          </cell>
        </row>
        <row r="2339">
          <cell r="I2339">
            <v>2680.63</v>
          </cell>
        </row>
        <row r="2340">
          <cell r="I2340">
            <v>2674.64</v>
          </cell>
        </row>
        <row r="2341">
          <cell r="I2341">
            <v>2677.63</v>
          </cell>
        </row>
        <row r="2342">
          <cell r="I2342">
            <v>2672.64</v>
          </cell>
        </row>
        <row r="2343">
          <cell r="I2343">
            <v>2678.63</v>
          </cell>
        </row>
        <row r="2344">
          <cell r="I2344">
            <v>2682.62</v>
          </cell>
        </row>
        <row r="2345">
          <cell r="I2345">
            <v>2679.63</v>
          </cell>
        </row>
        <row r="2346">
          <cell r="I2346">
            <v>2676.64</v>
          </cell>
        </row>
        <row r="2347">
          <cell r="I2347">
            <v>2683.62</v>
          </cell>
        </row>
        <row r="2348">
          <cell r="I2348">
            <v>2683.62</v>
          </cell>
        </row>
        <row r="2349">
          <cell r="I2349">
            <v>2685.62</v>
          </cell>
        </row>
        <row r="2350">
          <cell r="I2350">
            <v>2689.61</v>
          </cell>
        </row>
        <row r="2351">
          <cell r="I2351">
            <v>2694.6</v>
          </cell>
        </row>
        <row r="2352">
          <cell r="I2352">
            <v>2703.58</v>
          </cell>
        </row>
        <row r="2353">
          <cell r="I2353">
            <v>2703.58</v>
          </cell>
        </row>
        <row r="2354">
          <cell r="I2354">
            <v>2698.59</v>
          </cell>
        </row>
        <row r="2355">
          <cell r="I2355">
            <v>2689.61</v>
          </cell>
        </row>
        <row r="2356">
          <cell r="I2356">
            <v>2699.59</v>
          </cell>
        </row>
        <row r="2357">
          <cell r="I2357">
            <v>2710.57</v>
          </cell>
        </row>
        <row r="2358">
          <cell r="I2358">
            <v>2720.55</v>
          </cell>
        </row>
        <row r="2359">
          <cell r="I2359">
            <v>2718.55</v>
          </cell>
        </row>
        <row r="2360">
          <cell r="I2360">
            <v>2727.53</v>
          </cell>
        </row>
        <row r="2361">
          <cell r="I2361">
            <v>2714.56</v>
          </cell>
        </row>
        <row r="2362">
          <cell r="I2362">
            <v>2706.58</v>
          </cell>
        </row>
        <row r="2363">
          <cell r="I2363">
            <v>2701.59</v>
          </cell>
        </row>
        <row r="2364">
          <cell r="I2364">
            <v>2714.56</v>
          </cell>
        </row>
        <row r="2365">
          <cell r="I2365">
            <v>2729.53</v>
          </cell>
        </row>
        <row r="2366">
          <cell r="I2366">
            <v>2737.51</v>
          </cell>
        </row>
        <row r="2367">
          <cell r="I2367">
            <v>2732.52</v>
          </cell>
        </row>
        <row r="2368">
          <cell r="I2368">
            <v>2728.53</v>
          </cell>
        </row>
        <row r="2369">
          <cell r="I2369">
            <v>2742.5</v>
          </cell>
        </row>
        <row r="2370">
          <cell r="I2370">
            <v>2739.51</v>
          </cell>
        </row>
        <row r="2371">
          <cell r="I2371">
            <v>2733.52</v>
          </cell>
        </row>
        <row r="2372">
          <cell r="I2372">
            <v>2728.53</v>
          </cell>
        </row>
        <row r="2373">
          <cell r="I2373">
            <v>2738.51</v>
          </cell>
        </row>
        <row r="2374">
          <cell r="I2374">
            <v>2734.52</v>
          </cell>
        </row>
        <row r="2375">
          <cell r="I2375">
            <v>2728.53</v>
          </cell>
        </row>
        <row r="2376">
          <cell r="I2376">
            <v>2727.53</v>
          </cell>
        </row>
        <row r="2377">
          <cell r="I2377">
            <v>2729.53</v>
          </cell>
        </row>
        <row r="2378">
          <cell r="I2378">
            <v>2721.55</v>
          </cell>
        </row>
        <row r="2379">
          <cell r="I2379">
            <v>2729.53</v>
          </cell>
        </row>
        <row r="2380">
          <cell r="I2380">
            <v>2739.51</v>
          </cell>
        </row>
        <row r="2381">
          <cell r="I2381">
            <v>2728.53</v>
          </cell>
        </row>
        <row r="2382">
          <cell r="I2382">
            <v>2735.52</v>
          </cell>
        </row>
        <row r="2383">
          <cell r="I2383">
            <v>2736.52</v>
          </cell>
        </row>
        <row r="2384">
          <cell r="I2384">
            <v>2730.53</v>
          </cell>
        </row>
        <row r="2385">
          <cell r="I2385">
            <v>2737.51</v>
          </cell>
        </row>
        <row r="2386">
          <cell r="I2386">
            <v>2734.52</v>
          </cell>
        </row>
        <row r="2387">
          <cell r="I2387">
            <v>2743.5</v>
          </cell>
        </row>
        <row r="2388">
          <cell r="I2388">
            <v>2752.48</v>
          </cell>
        </row>
        <row r="2389">
          <cell r="I2389">
            <v>2754.48</v>
          </cell>
        </row>
        <row r="2390">
          <cell r="I2390">
            <v>2750.49</v>
          </cell>
        </row>
        <row r="2391">
          <cell r="I2391">
            <v>2764.46</v>
          </cell>
        </row>
        <row r="2392">
          <cell r="I2392">
            <v>2775.44</v>
          </cell>
        </row>
        <row r="2393">
          <cell r="I2393">
            <v>2772.44</v>
          </cell>
        </row>
        <row r="2394">
          <cell r="I2394">
            <v>2766.46</v>
          </cell>
        </row>
        <row r="2395">
          <cell r="I2395">
            <v>2763.46</v>
          </cell>
        </row>
        <row r="2396">
          <cell r="I2396">
            <v>2756.48</v>
          </cell>
        </row>
        <row r="2397">
          <cell r="I2397">
            <v>2756.48</v>
          </cell>
        </row>
        <row r="2398">
          <cell r="I2398">
            <v>2753.48</v>
          </cell>
        </row>
        <row r="2399">
          <cell r="I2399">
            <v>2765.46</v>
          </cell>
        </row>
        <row r="2400">
          <cell r="I2400">
            <v>2766.46</v>
          </cell>
        </row>
        <row r="2401">
          <cell r="I2401">
            <v>2760.47</v>
          </cell>
        </row>
        <row r="2402">
          <cell r="I2402">
            <v>2759.47</v>
          </cell>
        </row>
        <row r="2403">
          <cell r="I2403">
            <v>2761.47</v>
          </cell>
        </row>
        <row r="2404">
          <cell r="I2404">
            <v>2764.46</v>
          </cell>
        </row>
        <row r="2405">
          <cell r="I2405">
            <v>2764.46</v>
          </cell>
        </row>
        <row r="2406">
          <cell r="I2406">
            <v>2763.46</v>
          </cell>
        </row>
        <row r="2407">
          <cell r="I2407">
            <v>2775.44</v>
          </cell>
        </row>
        <row r="2408">
          <cell r="I2408">
            <v>2779.43</v>
          </cell>
        </row>
        <row r="2409">
          <cell r="I2409">
            <v>2786.42</v>
          </cell>
        </row>
        <row r="2410">
          <cell r="I2410">
            <v>2796.4</v>
          </cell>
        </row>
        <row r="2411">
          <cell r="I2411">
            <v>2805.38</v>
          </cell>
        </row>
        <row r="2412">
          <cell r="I2412">
            <v>2804.38</v>
          </cell>
        </row>
        <row r="2413">
          <cell r="I2413">
            <v>2798.39</v>
          </cell>
        </row>
        <row r="2414">
          <cell r="I2414">
            <v>2811.37</v>
          </cell>
        </row>
        <row r="2415">
          <cell r="I2415">
            <v>2831.33</v>
          </cell>
        </row>
        <row r="2416">
          <cell r="I2416">
            <v>2843.3</v>
          </cell>
        </row>
        <row r="2417">
          <cell r="I2417">
            <v>2838.31</v>
          </cell>
        </row>
        <row r="2418">
          <cell r="I2418">
            <v>2835.32</v>
          </cell>
        </row>
        <row r="2419">
          <cell r="I2419">
            <v>2833.32</v>
          </cell>
        </row>
        <row r="2420">
          <cell r="I2420">
            <v>2828.33</v>
          </cell>
        </row>
        <row r="2421">
          <cell r="I2421">
            <v>2821.35</v>
          </cell>
        </row>
        <row r="2422">
          <cell r="I2422">
            <v>2827.33</v>
          </cell>
        </row>
        <row r="2423">
          <cell r="I2423">
            <v>2840.31</v>
          </cell>
        </row>
        <row r="2424">
          <cell r="I2424">
            <v>2844.3</v>
          </cell>
        </row>
        <row r="2425">
          <cell r="I2425">
            <v>2853.28</v>
          </cell>
        </row>
        <row r="2426">
          <cell r="I2426">
            <v>2865.26</v>
          </cell>
        </row>
        <row r="2427">
          <cell r="I2427">
            <v>2867.25</v>
          </cell>
        </row>
        <row r="2428">
          <cell r="I2428">
            <v>2865.26</v>
          </cell>
        </row>
        <row r="2429">
          <cell r="I2429">
            <v>2887.21</v>
          </cell>
        </row>
        <row r="2430">
          <cell r="I2430">
            <v>2914.16</v>
          </cell>
        </row>
        <row r="2431">
          <cell r="I2431">
            <v>2936.12</v>
          </cell>
        </row>
        <row r="2432">
          <cell r="I2432">
            <v>2940.11</v>
          </cell>
        </row>
        <row r="2433">
          <cell r="I2433">
            <v>2944.1</v>
          </cell>
        </row>
        <row r="2434">
          <cell r="I2434">
            <v>2951.09</v>
          </cell>
        </row>
        <row r="2435">
          <cell r="I2435">
            <v>2927.13</v>
          </cell>
        </row>
        <row r="2436">
          <cell r="I2436">
            <v>2927.13</v>
          </cell>
        </row>
        <row r="2437">
          <cell r="I2437">
            <v>2923.14</v>
          </cell>
        </row>
        <row r="2438">
          <cell r="I2438">
            <v>2930.13</v>
          </cell>
        </row>
        <row r="2439">
          <cell r="I2439">
            <v>2943.1</v>
          </cell>
        </row>
        <row r="2440">
          <cell r="I2440">
            <v>2979.03</v>
          </cell>
        </row>
        <row r="2441">
          <cell r="I2441">
            <v>2989.01</v>
          </cell>
        </row>
        <row r="2442">
          <cell r="I2442">
            <v>2978.03</v>
          </cell>
        </row>
        <row r="2443">
          <cell r="I2443">
            <v>2996.99</v>
          </cell>
        </row>
        <row r="2444">
          <cell r="I2444">
            <v>3003.98</v>
          </cell>
        </row>
        <row r="2445">
          <cell r="I2445">
            <v>3023.94</v>
          </cell>
        </row>
        <row r="2446">
          <cell r="I2446">
            <v>3022.94</v>
          </cell>
        </row>
        <row r="2447">
          <cell r="I2447">
            <v>3026.93</v>
          </cell>
        </row>
        <row r="2448">
          <cell r="I2448">
            <v>3009.97</v>
          </cell>
        </row>
        <row r="2449">
          <cell r="I2449">
            <v>3004.98</v>
          </cell>
        </row>
        <row r="2450">
          <cell r="I2450">
            <v>2990.01</v>
          </cell>
        </row>
        <row r="2451">
          <cell r="I2451">
            <v>2984.02</v>
          </cell>
        </row>
        <row r="2452">
          <cell r="I2452">
            <v>2998.99</v>
          </cell>
        </row>
        <row r="2453">
          <cell r="I2453">
            <v>2991.01</v>
          </cell>
        </row>
        <row r="2454">
          <cell r="I2454">
            <v>2998.99</v>
          </cell>
        </row>
        <row r="2455">
          <cell r="I2455">
            <v>3005.98</v>
          </cell>
        </row>
        <row r="2456">
          <cell r="I2456">
            <v>3019.95</v>
          </cell>
        </row>
        <row r="2457">
          <cell r="I2457">
            <v>3041.9</v>
          </cell>
        </row>
        <row r="2458">
          <cell r="I2458">
            <v>3037.91</v>
          </cell>
        </row>
        <row r="2459">
          <cell r="I2459">
            <v>3029.93</v>
          </cell>
        </row>
        <row r="2460">
          <cell r="I2460">
            <v>3030.93</v>
          </cell>
        </row>
        <row r="2461">
          <cell r="I2461">
            <v>3032.92</v>
          </cell>
        </row>
        <row r="2462">
          <cell r="I2462">
            <v>3032.92</v>
          </cell>
        </row>
        <row r="2463">
          <cell r="I2463">
            <v>3039.91</v>
          </cell>
        </row>
        <row r="2464">
          <cell r="I2464">
            <v>3051.88</v>
          </cell>
        </row>
        <row r="2465">
          <cell r="I2465">
            <v>3059.87</v>
          </cell>
        </row>
        <row r="2466">
          <cell r="I2466">
            <v>3075.84</v>
          </cell>
        </row>
        <row r="2467">
          <cell r="I2467">
            <v>3094.8</v>
          </cell>
        </row>
        <row r="2468">
          <cell r="I2468">
            <v>3115.76</v>
          </cell>
        </row>
        <row r="2469">
          <cell r="I2469">
            <v>3144.7</v>
          </cell>
        </row>
        <row r="2470">
          <cell r="I2470">
            <v>3169.65</v>
          </cell>
        </row>
        <row r="2471">
          <cell r="I2471">
            <v>3193.6</v>
          </cell>
        </row>
        <row r="2472">
          <cell r="I2472">
            <v>3211.56</v>
          </cell>
        </row>
        <row r="2473">
          <cell r="I2473">
            <v>3228.53</v>
          </cell>
        </row>
        <row r="2474">
          <cell r="I2474">
            <v>3244.5</v>
          </cell>
        </row>
        <row r="2475">
          <cell r="I2475">
            <v>3294.4</v>
          </cell>
        </row>
        <row r="2476">
          <cell r="I2476">
            <v>3318.35</v>
          </cell>
        </row>
        <row r="2477">
          <cell r="I2477">
            <v>3330.33</v>
          </cell>
        </row>
        <row r="2478">
          <cell r="I2478">
            <v>3331.32</v>
          </cell>
        </row>
        <row r="2479">
          <cell r="I2479">
            <v>3361.26</v>
          </cell>
        </row>
        <row r="2480">
          <cell r="I2480">
            <v>3369.25</v>
          </cell>
        </row>
        <row r="2481">
          <cell r="I2481">
            <v>3363.26</v>
          </cell>
        </row>
        <row r="2482">
          <cell r="I2482">
            <v>3392.2</v>
          </cell>
        </row>
        <row r="2483">
          <cell r="I2483">
            <v>3396.19</v>
          </cell>
        </row>
        <row r="2484">
          <cell r="I2484">
            <v>3420.15</v>
          </cell>
        </row>
        <row r="2485">
          <cell r="I2485">
            <v>3451.08</v>
          </cell>
        </row>
        <row r="2486">
          <cell r="I2486">
            <v>3448.09</v>
          </cell>
        </row>
        <row r="2487">
          <cell r="I2487">
            <v>3475.04</v>
          </cell>
        </row>
        <row r="2488">
          <cell r="I2488">
            <v>3482.02</v>
          </cell>
        </row>
        <row r="2489">
          <cell r="I2489">
            <v>3508.97</v>
          </cell>
        </row>
        <row r="2490">
          <cell r="I2490">
            <v>3576.83</v>
          </cell>
        </row>
        <row r="2491">
          <cell r="I2491">
            <v>3688.61</v>
          </cell>
        </row>
        <row r="2492">
          <cell r="I2492">
            <v>3817.35</v>
          </cell>
        </row>
        <row r="2493">
          <cell r="I2493">
            <v>3984.02</v>
          </cell>
        </row>
        <row r="2494">
          <cell r="I2494">
            <v>3549.89</v>
          </cell>
        </row>
        <row r="2495">
          <cell r="I2495">
            <v>3593.8</v>
          </cell>
        </row>
        <row r="2496">
          <cell r="I2496">
            <v>3640.7</v>
          </cell>
        </row>
        <row r="2497">
          <cell r="I2497">
            <v>3688.61</v>
          </cell>
        </row>
        <row r="2498">
          <cell r="I2498">
            <v>3715.55</v>
          </cell>
        </row>
        <row r="2499">
          <cell r="I2499">
            <v>3700.58</v>
          </cell>
        </row>
        <row r="2500">
          <cell r="I2500">
            <v>3706.57</v>
          </cell>
        </row>
        <row r="2501">
          <cell r="I2501">
            <v>3720.54</v>
          </cell>
        </row>
        <row r="2502">
          <cell r="I2502">
            <v>3703.58</v>
          </cell>
        </row>
        <row r="2503">
          <cell r="I2503">
            <v>3719.55</v>
          </cell>
        </row>
        <row r="2504">
          <cell r="I2504">
            <v>3705.57</v>
          </cell>
        </row>
        <row r="2505">
          <cell r="I2505">
            <v>3740.5</v>
          </cell>
        </row>
        <row r="2506">
          <cell r="I2506">
            <v>3737.51</v>
          </cell>
        </row>
        <row r="2507">
          <cell r="I2507">
            <v>3735.51</v>
          </cell>
        </row>
        <row r="2508">
          <cell r="I2508">
            <v>3764.46</v>
          </cell>
        </row>
        <row r="2509">
          <cell r="I2509">
            <v>3774.44</v>
          </cell>
        </row>
        <row r="2510">
          <cell r="I2510">
            <v>3774.44</v>
          </cell>
        </row>
        <row r="2511">
          <cell r="I2511">
            <v>3830.32</v>
          </cell>
        </row>
        <row r="2512">
          <cell r="I2512">
            <v>3893.2</v>
          </cell>
        </row>
        <row r="2513">
          <cell r="I2513">
            <v>3881.22</v>
          </cell>
        </row>
        <row r="2514">
          <cell r="I2514">
            <v>3914.16</v>
          </cell>
        </row>
        <row r="2515">
          <cell r="I2515">
            <v>3914.16</v>
          </cell>
        </row>
        <row r="2516">
          <cell r="I2516">
            <v>3953.08</v>
          </cell>
        </row>
        <row r="2517">
          <cell r="I2517">
            <v>3916.15</v>
          </cell>
        </row>
        <row r="2518">
          <cell r="I2518">
            <v>3877.23</v>
          </cell>
        </row>
        <row r="2519">
          <cell r="I2519">
            <v>3916.15</v>
          </cell>
        </row>
        <row r="2520">
          <cell r="I2520">
            <v>3940.1</v>
          </cell>
        </row>
        <row r="2521">
          <cell r="I2521">
            <v>3960.06</v>
          </cell>
        </row>
        <row r="2522">
          <cell r="I2522">
            <v>3936.11</v>
          </cell>
        </row>
        <row r="2523">
          <cell r="I2523">
            <v>3954.08</v>
          </cell>
        </row>
        <row r="2524">
          <cell r="I2524">
            <v>3981.02</v>
          </cell>
        </row>
        <row r="2525">
          <cell r="I2525">
            <v>3964.06</v>
          </cell>
        </row>
        <row r="2526">
          <cell r="I2526">
            <v>3969.05</v>
          </cell>
        </row>
        <row r="2527">
          <cell r="I2527">
            <v>3969.05</v>
          </cell>
        </row>
        <row r="2528">
          <cell r="I2528">
            <v>3940.1</v>
          </cell>
        </row>
        <row r="2529">
          <cell r="I2529">
            <v>3954.08</v>
          </cell>
        </row>
        <row r="2530">
          <cell r="I2530">
            <v>3975.03</v>
          </cell>
        </row>
        <row r="2531">
          <cell r="I2531">
            <v>4023.94</v>
          </cell>
        </row>
        <row r="2532">
          <cell r="I2532">
            <v>4006.97</v>
          </cell>
        </row>
        <row r="2533">
          <cell r="I2533">
            <v>4015.95</v>
          </cell>
        </row>
        <row r="2534">
          <cell r="I2534">
            <v>4033.92</v>
          </cell>
        </row>
        <row r="2535">
          <cell r="I2535">
            <v>4021.94</v>
          </cell>
        </row>
        <row r="2536">
          <cell r="I2536">
            <v>4016.95</v>
          </cell>
        </row>
        <row r="2537">
          <cell r="I2537">
            <v>4031.92</v>
          </cell>
        </row>
        <row r="2538">
          <cell r="I2538">
            <v>4024.93</v>
          </cell>
        </row>
        <row r="2539">
          <cell r="I2539">
            <v>4050.88</v>
          </cell>
        </row>
        <row r="2540">
          <cell r="I2540">
            <v>4081.82</v>
          </cell>
        </row>
        <row r="2541">
          <cell r="I2541">
            <v>4128.7299999999996</v>
          </cell>
        </row>
        <row r="2542">
          <cell r="I2542">
            <v>4130.72</v>
          </cell>
        </row>
        <row r="2543">
          <cell r="I2543">
            <v>4138.71</v>
          </cell>
        </row>
        <row r="2544">
          <cell r="I2544">
            <v>4151.68</v>
          </cell>
        </row>
        <row r="2545">
          <cell r="I2545">
            <v>4177.63</v>
          </cell>
        </row>
        <row r="2546">
          <cell r="I2546">
            <v>4184.6099999999997</v>
          </cell>
        </row>
        <row r="2547">
          <cell r="I2547">
            <v>4193.6000000000004</v>
          </cell>
        </row>
        <row r="2548">
          <cell r="I2548">
            <v>4217.55</v>
          </cell>
        </row>
        <row r="2549">
          <cell r="I2549">
            <v>4252.4799999999996</v>
          </cell>
        </row>
        <row r="2550">
          <cell r="I2550">
            <v>4250.4799999999996</v>
          </cell>
        </row>
        <row r="2551">
          <cell r="I2551">
            <v>4262.46</v>
          </cell>
        </row>
        <row r="2552">
          <cell r="I2552">
            <v>4288.41</v>
          </cell>
        </row>
        <row r="2553">
          <cell r="I2553">
            <v>4278.43</v>
          </cell>
        </row>
        <row r="2554">
          <cell r="I2554">
            <v>4276.43</v>
          </cell>
        </row>
        <row r="2555">
          <cell r="I2555">
            <v>4302.38</v>
          </cell>
        </row>
        <row r="2556">
          <cell r="I2556">
            <v>4302.38</v>
          </cell>
        </row>
        <row r="2557">
          <cell r="I2557">
            <v>4330.32</v>
          </cell>
        </row>
        <row r="2558">
          <cell r="I2558">
            <v>4335.3100000000004</v>
          </cell>
        </row>
        <row r="2559">
          <cell r="I2559">
            <v>4366.25</v>
          </cell>
        </row>
        <row r="2560">
          <cell r="I2560">
            <v>4369.24</v>
          </cell>
        </row>
        <row r="2561">
          <cell r="I2561">
            <v>4382.22</v>
          </cell>
        </row>
        <row r="2562">
          <cell r="I2562">
            <v>4384.21</v>
          </cell>
        </row>
        <row r="2563">
          <cell r="I2563">
            <v>4368.25</v>
          </cell>
        </row>
        <row r="2564">
          <cell r="I2564">
            <v>4374.2299999999996</v>
          </cell>
        </row>
        <row r="2565">
          <cell r="I2565">
            <v>4391.2</v>
          </cell>
        </row>
        <row r="2566">
          <cell r="I2566">
            <v>4403.18</v>
          </cell>
        </row>
        <row r="2567">
          <cell r="I2567">
            <v>4377.2299999999996</v>
          </cell>
        </row>
        <row r="2568">
          <cell r="I2568">
            <v>4372.24</v>
          </cell>
        </row>
        <row r="2569">
          <cell r="I2569">
            <v>4381.22</v>
          </cell>
        </row>
        <row r="2570">
          <cell r="I2570">
            <v>4383.22</v>
          </cell>
        </row>
        <row r="2571">
          <cell r="I2571">
            <v>4370.24</v>
          </cell>
        </row>
        <row r="2572">
          <cell r="I2572">
            <v>4358.2700000000004</v>
          </cell>
        </row>
        <row r="2573">
          <cell r="I2573">
            <v>4367.25</v>
          </cell>
        </row>
        <row r="2574">
          <cell r="I2574">
            <v>4382.22</v>
          </cell>
        </row>
        <row r="2575">
          <cell r="I2575">
            <v>4352.28</v>
          </cell>
        </row>
        <row r="2576">
          <cell r="I2576">
            <v>4377.2299999999996</v>
          </cell>
        </row>
        <row r="2577">
          <cell r="I2577">
            <v>4371.24</v>
          </cell>
        </row>
        <row r="2578">
          <cell r="I2578">
            <v>4393.2</v>
          </cell>
        </row>
        <row r="2579">
          <cell r="I2579">
            <v>4395.1899999999996</v>
          </cell>
        </row>
        <row r="2580">
          <cell r="I2580">
            <v>4409.16</v>
          </cell>
        </row>
        <row r="2581">
          <cell r="I2581">
            <v>4425.13</v>
          </cell>
        </row>
        <row r="2582">
          <cell r="I2582">
            <v>4424.13</v>
          </cell>
        </row>
        <row r="2583">
          <cell r="I2583">
            <v>4422.1400000000003</v>
          </cell>
        </row>
        <row r="2584">
          <cell r="I2584">
            <v>4398.1899999999996</v>
          </cell>
        </row>
        <row r="2585">
          <cell r="I2585">
            <v>4418.1499999999996</v>
          </cell>
        </row>
        <row r="2586">
          <cell r="I2586">
            <v>4422.1400000000003</v>
          </cell>
        </row>
        <row r="2587">
          <cell r="I2587">
            <v>4447.09</v>
          </cell>
        </row>
        <row r="2588">
          <cell r="I2588">
            <v>4461.0600000000004</v>
          </cell>
        </row>
        <row r="2589">
          <cell r="I2589">
            <v>4473.04</v>
          </cell>
        </row>
        <row r="2590">
          <cell r="I2590">
            <v>4493</v>
          </cell>
        </row>
        <row r="2591">
          <cell r="I2591">
            <v>4490</v>
          </cell>
        </row>
        <row r="2592">
          <cell r="I2592">
            <v>4539.8999999999996</v>
          </cell>
        </row>
        <row r="2593">
          <cell r="I2593">
            <v>4635.71</v>
          </cell>
        </row>
        <row r="2594">
          <cell r="I2594">
            <v>4619.74</v>
          </cell>
        </row>
        <row r="2595">
          <cell r="I2595">
            <v>4585.8100000000004</v>
          </cell>
        </row>
        <row r="2596">
          <cell r="I2596">
            <v>4541.8999999999996</v>
          </cell>
        </row>
        <row r="2597">
          <cell r="I2597">
            <v>4580.82</v>
          </cell>
        </row>
        <row r="2598">
          <cell r="I2598">
            <v>4588.8</v>
          </cell>
        </row>
        <row r="2599">
          <cell r="I2599">
            <v>4595.79</v>
          </cell>
        </row>
        <row r="2600">
          <cell r="I2600">
            <v>4601.78</v>
          </cell>
        </row>
        <row r="2601">
          <cell r="I2601">
            <v>4591.8</v>
          </cell>
        </row>
        <row r="2602">
          <cell r="I2602">
            <v>4620.74</v>
          </cell>
        </row>
        <row r="2603">
          <cell r="I2603">
            <v>4622.74</v>
          </cell>
        </row>
        <row r="2604">
          <cell r="I2604">
            <v>4624.7299999999996</v>
          </cell>
        </row>
        <row r="2605">
          <cell r="I2605">
            <v>4638.7</v>
          </cell>
        </row>
        <row r="2606">
          <cell r="I2606">
            <v>4646.6899999999996</v>
          </cell>
        </row>
        <row r="2607">
          <cell r="I2607">
            <v>4607.7700000000004</v>
          </cell>
        </row>
        <row r="2608">
          <cell r="I2608">
            <v>4603.7700000000004</v>
          </cell>
        </row>
        <row r="2609">
          <cell r="I2609">
            <v>4616.75</v>
          </cell>
        </row>
        <row r="2610">
          <cell r="I2610">
            <v>4613.75</v>
          </cell>
        </row>
        <row r="2611">
          <cell r="I2611">
            <v>4621.74</v>
          </cell>
        </row>
        <row r="2612">
          <cell r="I2612">
            <v>4623.7299999999996</v>
          </cell>
        </row>
        <row r="2613">
          <cell r="I2613">
            <v>4616.75</v>
          </cell>
        </row>
        <row r="2614">
          <cell r="I2614">
            <v>4652.68</v>
          </cell>
        </row>
        <row r="2615">
          <cell r="I2615">
            <v>4662.66</v>
          </cell>
        </row>
        <row r="2616">
          <cell r="I2616">
            <v>4684.6099999999997</v>
          </cell>
        </row>
        <row r="2617">
          <cell r="I2617">
            <v>4656.67</v>
          </cell>
        </row>
        <row r="2618">
          <cell r="I2618">
            <v>4670.6400000000003</v>
          </cell>
        </row>
        <row r="2619">
          <cell r="I2619">
            <v>4689.6000000000004</v>
          </cell>
        </row>
        <row r="2620">
          <cell r="I2620">
            <v>4701.58</v>
          </cell>
        </row>
        <row r="2621">
          <cell r="I2621">
            <v>4718.54</v>
          </cell>
        </row>
        <row r="2622">
          <cell r="I2622">
            <v>4693.59</v>
          </cell>
        </row>
        <row r="2623">
          <cell r="I2623">
            <v>4710.5600000000004</v>
          </cell>
        </row>
        <row r="2624">
          <cell r="I2624">
            <v>4709.5600000000004</v>
          </cell>
        </row>
        <row r="2625">
          <cell r="I2625">
            <v>4720.54</v>
          </cell>
        </row>
        <row r="2626">
          <cell r="I2626">
            <v>4748.4799999999996</v>
          </cell>
        </row>
        <row r="2627">
          <cell r="I2627">
            <v>4765.45</v>
          </cell>
        </row>
        <row r="2628">
          <cell r="I2628">
            <v>4788.3999999999996</v>
          </cell>
        </row>
        <row r="2629">
          <cell r="I2629">
            <v>4821.34</v>
          </cell>
        </row>
        <row r="2630">
          <cell r="I2630">
            <v>4812.3599999999997</v>
          </cell>
        </row>
        <row r="2631">
          <cell r="I2631">
            <v>4827.33</v>
          </cell>
        </row>
        <row r="2632">
          <cell r="I2632">
            <v>4839.3</v>
          </cell>
        </row>
        <row r="2633">
          <cell r="I2633">
            <v>4869.24</v>
          </cell>
        </row>
        <row r="2634">
          <cell r="I2634">
            <v>4875.2299999999996</v>
          </cell>
        </row>
        <row r="2635">
          <cell r="I2635">
            <v>4887.21</v>
          </cell>
        </row>
        <row r="2636">
          <cell r="I2636">
            <v>4878.22</v>
          </cell>
        </row>
        <row r="2637">
          <cell r="I2637">
            <v>4884.21</v>
          </cell>
        </row>
        <row r="2638">
          <cell r="I2638">
            <v>4901.18</v>
          </cell>
        </row>
        <row r="2639">
          <cell r="I2639">
            <v>4928.12</v>
          </cell>
        </row>
        <row r="2640">
          <cell r="I2640">
            <v>4931.12</v>
          </cell>
        </row>
        <row r="2641">
          <cell r="I2641">
            <v>4943.09</v>
          </cell>
        </row>
        <row r="2642">
          <cell r="I2642">
            <v>4943.09</v>
          </cell>
        </row>
        <row r="2643">
          <cell r="I2643">
            <v>4924.13</v>
          </cell>
        </row>
        <row r="2644">
          <cell r="I2644">
            <v>4920.1400000000003</v>
          </cell>
        </row>
        <row r="2645">
          <cell r="I2645">
            <v>4913.1499999999996</v>
          </cell>
        </row>
        <row r="2646">
          <cell r="I2646">
            <v>4874.2299999999996</v>
          </cell>
        </row>
        <row r="2647">
          <cell r="I2647">
            <v>4900.18</v>
          </cell>
        </row>
        <row r="2648">
          <cell r="I2648">
            <v>4901.18</v>
          </cell>
        </row>
        <row r="2649">
          <cell r="I2649">
            <v>4909.16</v>
          </cell>
        </row>
        <row r="2650">
          <cell r="I2650">
            <v>4940.1000000000004</v>
          </cell>
        </row>
        <row r="2651">
          <cell r="I2651">
            <v>4941.1000000000004</v>
          </cell>
        </row>
        <row r="2652">
          <cell r="I2652">
            <v>4942.1000000000004</v>
          </cell>
        </row>
        <row r="2653">
          <cell r="I2653">
            <v>4950.08</v>
          </cell>
        </row>
        <row r="2654">
          <cell r="I2654">
            <v>4955.07</v>
          </cell>
        </row>
        <row r="2655">
          <cell r="I2655">
            <v>4971.04</v>
          </cell>
        </row>
        <row r="2656">
          <cell r="I2656">
            <v>4935.1099999999997</v>
          </cell>
        </row>
        <row r="2657">
          <cell r="I2657">
            <v>4937.1099999999997</v>
          </cell>
        </row>
        <row r="2658">
          <cell r="I2658">
            <v>4950.08</v>
          </cell>
        </row>
        <row r="2659">
          <cell r="I2659">
            <v>4950.08</v>
          </cell>
        </row>
        <row r="2660">
          <cell r="I2660">
            <v>4941.1000000000004</v>
          </cell>
        </row>
        <row r="2661">
          <cell r="I2661">
            <v>4947.09</v>
          </cell>
        </row>
        <row r="2662">
          <cell r="I2662">
            <v>4973.03</v>
          </cell>
        </row>
        <row r="2663">
          <cell r="I2663">
            <v>5016.95</v>
          </cell>
        </row>
        <row r="2664">
          <cell r="I2664">
            <v>5029.92</v>
          </cell>
        </row>
        <row r="2665">
          <cell r="I2665">
            <v>5062.8500000000004</v>
          </cell>
        </row>
        <row r="2666">
          <cell r="I2666">
            <v>5034.91</v>
          </cell>
        </row>
        <row r="2667">
          <cell r="I2667">
            <v>5055.87</v>
          </cell>
        </row>
        <row r="2668">
          <cell r="I2668">
            <v>5058.8599999999997</v>
          </cell>
        </row>
        <row r="2669">
          <cell r="I2669">
            <v>5041.8999999999996</v>
          </cell>
        </row>
        <row r="2670">
          <cell r="I2670">
            <v>5007.96</v>
          </cell>
        </row>
        <row r="2671">
          <cell r="I2671">
            <v>5018.9399999999996</v>
          </cell>
        </row>
        <row r="2672">
          <cell r="I2672">
            <v>5039.8999999999996</v>
          </cell>
        </row>
        <row r="2673">
          <cell r="I2673">
            <v>5057.8599999999997</v>
          </cell>
        </row>
        <row r="2674">
          <cell r="I2674">
            <v>5064.8500000000004</v>
          </cell>
        </row>
        <row r="2675">
          <cell r="I2675">
            <v>5086.8100000000004</v>
          </cell>
        </row>
        <row r="2676">
          <cell r="I2676">
            <v>5075.83</v>
          </cell>
        </row>
        <row r="2677">
          <cell r="I2677">
            <v>5068.84</v>
          </cell>
        </row>
        <row r="2678">
          <cell r="I2678">
            <v>5080.82</v>
          </cell>
        </row>
        <row r="2679">
          <cell r="I2679">
            <v>5070.84</v>
          </cell>
        </row>
        <row r="2680">
          <cell r="I2680">
            <v>5029.92</v>
          </cell>
        </row>
        <row r="2681">
          <cell r="I2681">
            <v>5011.96</v>
          </cell>
        </row>
        <row r="2682">
          <cell r="I2682">
            <v>5032.91</v>
          </cell>
        </row>
        <row r="2683">
          <cell r="I2683">
            <v>5026.93</v>
          </cell>
        </row>
        <row r="2684">
          <cell r="I2684">
            <v>5033.91</v>
          </cell>
        </row>
        <row r="2685">
          <cell r="I2685">
            <v>5059.8599999999997</v>
          </cell>
        </row>
        <row r="2686">
          <cell r="I2686">
            <v>5074.83</v>
          </cell>
        </row>
        <row r="2687">
          <cell r="I2687">
            <v>5087.8</v>
          </cell>
        </row>
        <row r="2688">
          <cell r="I2688">
            <v>5086.8100000000004</v>
          </cell>
        </row>
        <row r="2689">
          <cell r="I2689">
            <v>5152.67</v>
          </cell>
        </row>
        <row r="2690">
          <cell r="I2690">
            <v>5120.74</v>
          </cell>
        </row>
        <row r="2691">
          <cell r="I2691">
            <v>5130.72</v>
          </cell>
        </row>
        <row r="2692">
          <cell r="I2692">
            <v>5126.7299999999996</v>
          </cell>
        </row>
        <row r="2693">
          <cell r="I2693">
            <v>5167.6400000000003</v>
          </cell>
        </row>
        <row r="2694">
          <cell r="I2694">
            <v>5269.44</v>
          </cell>
        </row>
        <row r="2695">
          <cell r="I2695">
            <v>5293.39</v>
          </cell>
        </row>
        <row r="2696">
          <cell r="I2696">
            <v>5286.41</v>
          </cell>
        </row>
        <row r="2697">
          <cell r="I2697">
            <v>5395.19</v>
          </cell>
        </row>
        <row r="2698">
          <cell r="I2698">
            <v>5403.17</v>
          </cell>
        </row>
        <row r="2699">
          <cell r="I2699">
            <v>5407.16</v>
          </cell>
        </row>
        <row r="2700">
          <cell r="I2700">
            <v>5383.21</v>
          </cell>
        </row>
        <row r="2701">
          <cell r="I2701">
            <v>5396.19</v>
          </cell>
        </row>
        <row r="2702">
          <cell r="I2702">
            <v>5394.19</v>
          </cell>
        </row>
        <row r="2703">
          <cell r="I2703">
            <v>5417.14</v>
          </cell>
        </row>
        <row r="2704">
          <cell r="I2704">
            <v>5463.05</v>
          </cell>
        </row>
        <row r="2705">
          <cell r="I2705">
            <v>5468.04</v>
          </cell>
        </row>
        <row r="2706">
          <cell r="I2706">
            <v>5476.03</v>
          </cell>
        </row>
        <row r="2707">
          <cell r="I2707">
            <v>5451.08</v>
          </cell>
        </row>
        <row r="2708">
          <cell r="I2708">
            <v>5486.01</v>
          </cell>
        </row>
        <row r="2709">
          <cell r="I2709">
            <v>5522.93</v>
          </cell>
        </row>
        <row r="2710">
          <cell r="I2710">
            <v>5522.93</v>
          </cell>
        </row>
        <row r="2711">
          <cell r="I2711">
            <v>5507.96</v>
          </cell>
        </row>
        <row r="2712">
          <cell r="I2712">
            <v>5508.96</v>
          </cell>
        </row>
        <row r="2713">
          <cell r="I2713">
            <v>5506.96</v>
          </cell>
        </row>
        <row r="2714">
          <cell r="I2714">
            <v>5487</v>
          </cell>
        </row>
        <row r="2715">
          <cell r="I2715">
            <v>5510.96</v>
          </cell>
        </row>
        <row r="2716">
          <cell r="I2716">
            <v>5560.86</v>
          </cell>
        </row>
        <row r="2717">
          <cell r="I2717">
            <v>5607.76</v>
          </cell>
        </row>
        <row r="2718">
          <cell r="I2718">
            <v>5649.68</v>
          </cell>
        </row>
        <row r="2719">
          <cell r="I2719">
            <v>5687.6</v>
          </cell>
        </row>
        <row r="2720">
          <cell r="I2720">
            <v>5693.59</v>
          </cell>
        </row>
        <row r="2721">
          <cell r="I2721">
            <v>5756.46</v>
          </cell>
        </row>
        <row r="2722">
          <cell r="I2722">
            <v>5764.45</v>
          </cell>
        </row>
        <row r="2723">
          <cell r="I2723">
            <v>5802.37</v>
          </cell>
        </row>
        <row r="2724">
          <cell r="I2724">
            <v>5810.36</v>
          </cell>
        </row>
        <row r="2725">
          <cell r="I2725">
            <v>5828.32</v>
          </cell>
        </row>
        <row r="2726">
          <cell r="I2726">
            <v>5817.34</v>
          </cell>
        </row>
        <row r="2727">
          <cell r="I2727">
            <v>5866.24</v>
          </cell>
        </row>
        <row r="2728">
          <cell r="I2728">
            <v>5849.28</v>
          </cell>
        </row>
        <row r="2729">
          <cell r="I2729">
            <v>5867.24</v>
          </cell>
        </row>
        <row r="2730">
          <cell r="I2730">
            <v>5894.19</v>
          </cell>
        </row>
        <row r="2731">
          <cell r="I2731">
            <v>5936.1</v>
          </cell>
        </row>
        <row r="2732">
          <cell r="I2732">
            <v>5963.05</v>
          </cell>
        </row>
        <row r="2733">
          <cell r="I2733">
            <v>6006.96</v>
          </cell>
        </row>
        <row r="2734">
          <cell r="I2734">
            <v>6017.94</v>
          </cell>
        </row>
        <row r="2735">
          <cell r="I2735">
            <v>6023.93</v>
          </cell>
        </row>
        <row r="2736">
          <cell r="I2736">
            <v>6036.9</v>
          </cell>
        </row>
        <row r="2737">
          <cell r="I2737">
            <v>6059.86</v>
          </cell>
        </row>
        <row r="2738">
          <cell r="I2738">
            <v>6080.81</v>
          </cell>
        </row>
        <row r="2739">
          <cell r="I2739">
            <v>6089.8</v>
          </cell>
        </row>
        <row r="2740">
          <cell r="I2740">
            <v>6103.77</v>
          </cell>
        </row>
        <row r="2741">
          <cell r="I2741">
            <v>6094.79</v>
          </cell>
        </row>
        <row r="2742">
          <cell r="I2742">
            <v>6113.75</v>
          </cell>
        </row>
        <row r="2743">
          <cell r="I2743">
            <v>6153.67</v>
          </cell>
        </row>
        <row r="2744">
          <cell r="I2744">
            <v>6198.58</v>
          </cell>
        </row>
        <row r="2745">
          <cell r="I2745">
            <v>6193.59</v>
          </cell>
        </row>
        <row r="2746">
          <cell r="I2746">
            <v>6207.56</v>
          </cell>
        </row>
        <row r="2747">
          <cell r="I2747">
            <v>6205.56</v>
          </cell>
        </row>
        <row r="2748">
          <cell r="I2748">
            <v>6219.54</v>
          </cell>
        </row>
        <row r="2749">
          <cell r="I2749">
            <v>6223.53</v>
          </cell>
        </row>
        <row r="2750">
          <cell r="I2750">
            <v>6241.49</v>
          </cell>
        </row>
        <row r="2751">
          <cell r="I2751">
            <v>6253.47</v>
          </cell>
        </row>
        <row r="2752">
          <cell r="I2752">
            <v>6290.39</v>
          </cell>
        </row>
        <row r="2753">
          <cell r="I2753">
            <v>6292.39</v>
          </cell>
        </row>
        <row r="2754">
          <cell r="I2754">
            <v>6292.39</v>
          </cell>
        </row>
        <row r="2755">
          <cell r="I2755">
            <v>6268.44</v>
          </cell>
        </row>
        <row r="2756">
          <cell r="I2756">
            <v>6281.41</v>
          </cell>
        </row>
        <row r="2757">
          <cell r="I2757">
            <v>6319.34</v>
          </cell>
        </row>
        <row r="2758">
          <cell r="I2758">
            <v>6312.35</v>
          </cell>
        </row>
        <row r="2759">
          <cell r="I2759">
            <v>6380.21</v>
          </cell>
        </row>
        <row r="2760">
          <cell r="I2760">
            <v>6400.17</v>
          </cell>
        </row>
        <row r="2761">
          <cell r="I2761">
            <v>6423.13</v>
          </cell>
        </row>
        <row r="2762">
          <cell r="I2762">
            <v>6477.02</v>
          </cell>
        </row>
        <row r="2763">
          <cell r="I2763">
            <v>6497.98</v>
          </cell>
        </row>
        <row r="2764">
          <cell r="I2764">
            <v>6521.93</v>
          </cell>
        </row>
        <row r="2765">
          <cell r="I2765">
            <v>6523.93</v>
          </cell>
        </row>
        <row r="2766">
          <cell r="I2766">
            <v>6542.89</v>
          </cell>
        </row>
        <row r="2767">
          <cell r="I2767">
            <v>6523.93</v>
          </cell>
        </row>
        <row r="2768">
          <cell r="I2768">
            <v>6552.87</v>
          </cell>
        </row>
        <row r="2769">
          <cell r="I2769">
            <v>6585.8</v>
          </cell>
        </row>
        <row r="2770">
          <cell r="I2770">
            <v>6593.79</v>
          </cell>
        </row>
        <row r="2771">
          <cell r="I2771">
            <v>6616.74</v>
          </cell>
        </row>
        <row r="2772">
          <cell r="I2772">
            <v>6614.74</v>
          </cell>
        </row>
        <row r="2773">
          <cell r="I2773">
            <v>6630.71</v>
          </cell>
        </row>
        <row r="2774">
          <cell r="I2774">
            <v>6629.71</v>
          </cell>
        </row>
        <row r="2775">
          <cell r="I2775">
            <v>6636.7</v>
          </cell>
        </row>
        <row r="2776">
          <cell r="I2776">
            <v>6649.67</v>
          </cell>
        </row>
        <row r="2777">
          <cell r="I2777">
            <v>6688.6</v>
          </cell>
        </row>
        <row r="2778">
          <cell r="I2778">
            <v>6705.56</v>
          </cell>
        </row>
        <row r="2779">
          <cell r="I2779">
            <v>6689.59</v>
          </cell>
        </row>
        <row r="2780">
          <cell r="I2780">
            <v>6683.61</v>
          </cell>
        </row>
        <row r="2781">
          <cell r="I2781">
            <v>6680.61</v>
          </cell>
        </row>
        <row r="2782">
          <cell r="I2782">
            <v>6697.58</v>
          </cell>
        </row>
        <row r="2783">
          <cell r="I2783">
            <v>6674.62</v>
          </cell>
        </row>
        <row r="2784">
          <cell r="I2784">
            <v>6685.6</v>
          </cell>
        </row>
        <row r="2785">
          <cell r="I2785">
            <v>6743.49</v>
          </cell>
        </row>
        <row r="2786">
          <cell r="I2786">
            <v>6775.42</v>
          </cell>
        </row>
        <row r="2787">
          <cell r="I2787">
            <v>6774.42</v>
          </cell>
        </row>
        <row r="2788">
          <cell r="I2788">
            <v>6772.43</v>
          </cell>
        </row>
        <row r="2789">
          <cell r="I2789">
            <v>6844.28</v>
          </cell>
        </row>
        <row r="2790">
          <cell r="I2790">
            <v>6854.26</v>
          </cell>
        </row>
        <row r="2791">
          <cell r="I2791">
            <v>6820.33</v>
          </cell>
        </row>
        <row r="2792">
          <cell r="I2792">
            <v>6824.32</v>
          </cell>
        </row>
        <row r="2793">
          <cell r="I2793">
            <v>6858.26</v>
          </cell>
        </row>
        <row r="2794">
          <cell r="I2794">
            <v>6857.26</v>
          </cell>
        </row>
        <row r="2795">
          <cell r="I2795">
            <v>6864.24</v>
          </cell>
        </row>
        <row r="2796">
          <cell r="I2796">
            <v>6850.27</v>
          </cell>
        </row>
        <row r="2797">
          <cell r="I2797">
            <v>6867.24</v>
          </cell>
        </row>
        <row r="2798">
          <cell r="I2798">
            <v>6872.23</v>
          </cell>
        </row>
        <row r="2799">
          <cell r="I2799">
            <v>6872.23</v>
          </cell>
        </row>
        <row r="2800">
          <cell r="I2800">
            <v>6851.27</v>
          </cell>
        </row>
        <row r="2801">
          <cell r="I2801">
            <v>6873.23</v>
          </cell>
        </row>
        <row r="2802">
          <cell r="I2802">
            <v>6891.19</v>
          </cell>
        </row>
        <row r="2803">
          <cell r="I2803">
            <v>6889.19</v>
          </cell>
        </row>
        <row r="2804">
          <cell r="I2804">
            <v>6915.14</v>
          </cell>
        </row>
        <row r="2805">
          <cell r="I2805">
            <v>6917.14</v>
          </cell>
        </row>
        <row r="2806">
          <cell r="I2806">
            <v>6915.14</v>
          </cell>
        </row>
        <row r="2807">
          <cell r="I2807">
            <v>6910.15</v>
          </cell>
        </row>
        <row r="2808">
          <cell r="I2808">
            <v>6890.19</v>
          </cell>
        </row>
        <row r="2809">
          <cell r="I2809">
            <v>6909.15</v>
          </cell>
        </row>
        <row r="2810">
          <cell r="I2810">
            <v>6868.24</v>
          </cell>
        </row>
        <row r="2811">
          <cell r="I2811">
            <v>6895.18</v>
          </cell>
        </row>
        <row r="2812">
          <cell r="I2812">
            <v>6880.21</v>
          </cell>
        </row>
        <row r="2813">
          <cell r="I2813">
            <v>6878.22</v>
          </cell>
        </row>
        <row r="2814">
          <cell r="I2814">
            <v>6901.17</v>
          </cell>
        </row>
        <row r="2815">
          <cell r="I2815">
            <v>6910.15</v>
          </cell>
        </row>
        <row r="2816">
          <cell r="I2816">
            <v>6885.2</v>
          </cell>
        </row>
        <row r="2817">
          <cell r="I2817">
            <v>6895.18</v>
          </cell>
        </row>
        <row r="2818">
          <cell r="I2818">
            <v>6935.1</v>
          </cell>
        </row>
        <row r="2819">
          <cell r="I2819">
            <v>6942.09</v>
          </cell>
        </row>
        <row r="2820">
          <cell r="I2820">
            <v>6887.2</v>
          </cell>
        </row>
        <row r="2821">
          <cell r="I2821">
            <v>6910.15</v>
          </cell>
        </row>
        <row r="2822">
          <cell r="I2822">
            <v>6911.15</v>
          </cell>
        </row>
        <row r="2823">
          <cell r="I2823">
            <v>6909.15</v>
          </cell>
        </row>
        <row r="2824">
          <cell r="I2824">
            <v>6892.19</v>
          </cell>
        </row>
        <row r="2825">
          <cell r="I2825">
            <v>6860.25</v>
          </cell>
        </row>
        <row r="2826">
          <cell r="I2826">
            <v>6985</v>
          </cell>
        </row>
        <row r="2827">
          <cell r="I2827">
            <v>6983.01</v>
          </cell>
        </row>
        <row r="2828">
          <cell r="I2828">
            <v>7002.97</v>
          </cell>
        </row>
        <row r="2829">
          <cell r="I2829">
            <v>7029.91</v>
          </cell>
        </row>
        <row r="2830">
          <cell r="I2830">
            <v>7013.94</v>
          </cell>
        </row>
        <row r="2831">
          <cell r="I2831">
            <v>7001.97</v>
          </cell>
        </row>
        <row r="2832">
          <cell r="I2832">
            <v>7015.94</v>
          </cell>
        </row>
        <row r="2833">
          <cell r="I2833">
            <v>7058.85</v>
          </cell>
        </row>
        <row r="2834">
          <cell r="I2834">
            <v>7036.9</v>
          </cell>
        </row>
        <row r="2835">
          <cell r="I2835">
            <v>7059.85</v>
          </cell>
        </row>
        <row r="2836">
          <cell r="I2836">
            <v>7065.84</v>
          </cell>
        </row>
        <row r="2837">
          <cell r="I2837">
            <v>7075.82</v>
          </cell>
        </row>
        <row r="2838">
          <cell r="I2838">
            <v>7102.77</v>
          </cell>
        </row>
        <row r="2839">
          <cell r="I2839">
            <v>7080.81</v>
          </cell>
        </row>
        <row r="2840">
          <cell r="I2840">
            <v>7091.79</v>
          </cell>
        </row>
        <row r="2841">
          <cell r="I2841">
            <v>7111.75</v>
          </cell>
        </row>
        <row r="2842">
          <cell r="I2842">
            <v>7106.76</v>
          </cell>
        </row>
        <row r="2843">
          <cell r="I2843">
            <v>7107.76</v>
          </cell>
        </row>
        <row r="2844">
          <cell r="I2844">
            <v>7126.72</v>
          </cell>
        </row>
        <row r="2845">
          <cell r="I2845">
            <v>7136.7</v>
          </cell>
        </row>
        <row r="2846">
          <cell r="I2846">
            <v>7128.71</v>
          </cell>
        </row>
        <row r="2847">
          <cell r="I2847">
            <v>7133.7</v>
          </cell>
        </row>
        <row r="2848">
          <cell r="I2848">
            <v>7128.71</v>
          </cell>
        </row>
        <row r="2849">
          <cell r="I2849">
            <v>7147.68</v>
          </cell>
        </row>
        <row r="2850">
          <cell r="I2850">
            <v>7024.92</v>
          </cell>
        </row>
        <row r="2851">
          <cell r="I2851">
            <v>7025.92</v>
          </cell>
        </row>
        <row r="2852">
          <cell r="I2852">
            <v>7027.92</v>
          </cell>
        </row>
        <row r="2853">
          <cell r="I2853">
            <v>7064.84</v>
          </cell>
        </row>
        <row r="2854">
          <cell r="I2854">
            <v>7050.87</v>
          </cell>
        </row>
        <row r="2855">
          <cell r="I2855">
            <v>7059.85</v>
          </cell>
        </row>
        <row r="2856">
          <cell r="I2856">
            <v>7043.88</v>
          </cell>
        </row>
        <row r="2857">
          <cell r="I2857">
            <v>7020.93</v>
          </cell>
        </row>
        <row r="2858">
          <cell r="I2858">
            <v>7055.86</v>
          </cell>
        </row>
        <row r="2859">
          <cell r="I2859">
            <v>7083.8</v>
          </cell>
        </row>
        <row r="2860">
          <cell r="I2860">
            <v>7088.79</v>
          </cell>
        </row>
        <row r="2861">
          <cell r="I2861">
            <v>7075.82</v>
          </cell>
        </row>
        <row r="2862">
          <cell r="I2862">
            <v>7110.75</v>
          </cell>
        </row>
        <row r="2863">
          <cell r="I2863">
            <v>7155.66</v>
          </cell>
        </row>
        <row r="2864">
          <cell r="I2864">
            <v>7233.5</v>
          </cell>
        </row>
        <row r="2865">
          <cell r="I2865">
            <v>7386.2</v>
          </cell>
        </row>
        <row r="2866">
          <cell r="I2866">
            <v>7335.3</v>
          </cell>
        </row>
        <row r="2867">
          <cell r="I2867">
            <v>7453.06</v>
          </cell>
        </row>
        <row r="2868">
          <cell r="I2868">
            <v>7412.15</v>
          </cell>
        </row>
        <row r="2869">
          <cell r="I2869">
            <v>7433.1</v>
          </cell>
        </row>
        <row r="2870">
          <cell r="I2870">
            <v>7435.1</v>
          </cell>
        </row>
        <row r="2871">
          <cell r="I2871">
            <v>7394.18</v>
          </cell>
        </row>
        <row r="2872">
          <cell r="I2872">
            <v>7486</v>
          </cell>
        </row>
        <row r="2873">
          <cell r="I2873">
            <v>7463.04</v>
          </cell>
        </row>
        <row r="2874">
          <cell r="I2874">
            <v>7438.09</v>
          </cell>
        </row>
        <row r="2875">
          <cell r="I2875">
            <v>7369.23</v>
          </cell>
        </row>
        <row r="2876">
          <cell r="I2876">
            <v>7317.34</v>
          </cell>
        </row>
        <row r="2877">
          <cell r="I2877">
            <v>7261.45</v>
          </cell>
        </row>
        <row r="2878">
          <cell r="I2878">
            <v>7296.38</v>
          </cell>
        </row>
        <row r="2879">
          <cell r="I2879">
            <v>7295.38</v>
          </cell>
        </row>
        <row r="2880">
          <cell r="I2880">
            <v>7244.48</v>
          </cell>
        </row>
        <row r="2881">
          <cell r="I2881">
            <v>7352.27</v>
          </cell>
        </row>
        <row r="2882">
          <cell r="I2882">
            <v>7369.23</v>
          </cell>
        </row>
        <row r="2883">
          <cell r="I2883">
            <v>7488.99</v>
          </cell>
        </row>
        <row r="2884">
          <cell r="I2884">
            <v>7532.9</v>
          </cell>
        </row>
        <row r="2885">
          <cell r="I2885">
            <v>7534.9</v>
          </cell>
        </row>
        <row r="2886">
          <cell r="I2886">
            <v>7546.88</v>
          </cell>
        </row>
        <row r="2887">
          <cell r="I2887">
            <v>7530.91</v>
          </cell>
        </row>
        <row r="2888">
          <cell r="I2888">
            <v>7499.97</v>
          </cell>
        </row>
        <row r="2889">
          <cell r="I2889">
            <v>7567.83</v>
          </cell>
        </row>
        <row r="2890">
          <cell r="I2890">
            <v>7623.72</v>
          </cell>
        </row>
        <row r="2891">
          <cell r="I2891">
            <v>7705.56</v>
          </cell>
        </row>
        <row r="2892">
          <cell r="I2892">
            <v>7708.55</v>
          </cell>
        </row>
        <row r="2893">
          <cell r="I2893">
            <v>7730.51</v>
          </cell>
        </row>
        <row r="2894">
          <cell r="I2894">
            <v>7794.38</v>
          </cell>
        </row>
        <row r="2895">
          <cell r="I2895">
            <v>7838.29</v>
          </cell>
        </row>
        <row r="2896">
          <cell r="I2896">
            <v>7838.29</v>
          </cell>
        </row>
        <row r="2897">
          <cell r="I2897">
            <v>7838.29</v>
          </cell>
        </row>
        <row r="2898">
          <cell r="I2898">
            <v>7871.23</v>
          </cell>
        </row>
        <row r="2899">
          <cell r="I2899">
            <v>7944.08</v>
          </cell>
        </row>
        <row r="2900">
          <cell r="I2900">
            <v>7948.07</v>
          </cell>
        </row>
        <row r="2901">
          <cell r="I2901">
            <v>7977.01</v>
          </cell>
        </row>
        <row r="2902">
          <cell r="I2902">
            <v>8030.91</v>
          </cell>
        </row>
        <row r="2903">
          <cell r="I2903">
            <v>8061.84</v>
          </cell>
        </row>
        <row r="2904">
          <cell r="I2904">
            <v>8072.82</v>
          </cell>
        </row>
        <row r="2905">
          <cell r="I2905">
            <v>8100.77</v>
          </cell>
        </row>
        <row r="2906">
          <cell r="I2906">
            <v>8095.78</v>
          </cell>
        </row>
        <row r="2907">
          <cell r="I2907">
            <v>8098.77</v>
          </cell>
        </row>
        <row r="2908">
          <cell r="I2908">
            <v>8066.83</v>
          </cell>
        </row>
        <row r="2909">
          <cell r="I2909">
            <v>8125.72</v>
          </cell>
        </row>
        <row r="2910">
          <cell r="I2910">
            <v>8176.61</v>
          </cell>
        </row>
        <row r="2911">
          <cell r="I2911">
            <v>8152.66</v>
          </cell>
        </row>
        <row r="2912">
          <cell r="I2912">
            <v>8132.7</v>
          </cell>
        </row>
        <row r="2913">
          <cell r="I2913">
            <v>8181.6</v>
          </cell>
        </row>
        <row r="2914">
          <cell r="I2914">
            <v>8237.49</v>
          </cell>
        </row>
        <row r="2915">
          <cell r="I2915">
            <v>8234.5</v>
          </cell>
        </row>
        <row r="2916">
          <cell r="I2916">
            <v>8218.5300000000007</v>
          </cell>
        </row>
        <row r="2917">
          <cell r="I2917">
            <v>8237.49</v>
          </cell>
        </row>
        <row r="2918">
          <cell r="I2918">
            <v>8281.4</v>
          </cell>
        </row>
        <row r="2919">
          <cell r="I2919">
            <v>8274.42</v>
          </cell>
        </row>
        <row r="2920">
          <cell r="I2920">
            <v>8260.4500000000007</v>
          </cell>
        </row>
        <row r="2921">
          <cell r="I2921">
            <v>8224.52</v>
          </cell>
        </row>
        <row r="2922">
          <cell r="I2922">
            <v>8248.4699999999993</v>
          </cell>
        </row>
        <row r="2923">
          <cell r="I2923">
            <v>8283.4</v>
          </cell>
        </row>
        <row r="2924">
          <cell r="I2924">
            <v>8260.4500000000007</v>
          </cell>
        </row>
        <row r="2925">
          <cell r="I2925">
            <v>8230.51</v>
          </cell>
        </row>
        <row r="2926">
          <cell r="I2926">
            <v>8270.43</v>
          </cell>
        </row>
        <row r="2927">
          <cell r="I2927">
            <v>8287.39</v>
          </cell>
        </row>
        <row r="2928">
          <cell r="I2928">
            <v>8306.35</v>
          </cell>
        </row>
        <row r="2929">
          <cell r="I2929">
            <v>8302.36</v>
          </cell>
        </row>
        <row r="2930">
          <cell r="I2930">
            <v>8305.36</v>
          </cell>
        </row>
        <row r="2931">
          <cell r="I2931">
            <v>8271.42</v>
          </cell>
        </row>
        <row r="2932">
          <cell r="I2932">
            <v>8279.41</v>
          </cell>
        </row>
        <row r="2933">
          <cell r="I2933">
            <v>8340.2900000000009</v>
          </cell>
        </row>
        <row r="2934">
          <cell r="I2934">
            <v>8343.2800000000007</v>
          </cell>
        </row>
        <row r="2935">
          <cell r="I2935">
            <v>8410.15</v>
          </cell>
        </row>
        <row r="2936">
          <cell r="I2936">
            <v>8432.1</v>
          </cell>
        </row>
        <row r="2937">
          <cell r="I2937">
            <v>8461.0400000000009</v>
          </cell>
        </row>
        <row r="2938">
          <cell r="I2938">
            <v>8472.02</v>
          </cell>
        </row>
        <row r="2939">
          <cell r="I2939">
            <v>8504.9599999999991</v>
          </cell>
        </row>
        <row r="2940">
          <cell r="I2940">
            <v>8569.83</v>
          </cell>
        </row>
        <row r="2941">
          <cell r="I2941">
            <v>8555.85</v>
          </cell>
        </row>
        <row r="2942">
          <cell r="I2942">
            <v>8584.7999999999993</v>
          </cell>
        </row>
        <row r="2943">
          <cell r="I2943">
            <v>8652.66</v>
          </cell>
        </row>
        <row r="2944">
          <cell r="I2944">
            <v>8643.68</v>
          </cell>
        </row>
        <row r="2945">
          <cell r="I2945">
            <v>8656.65</v>
          </cell>
        </row>
        <row r="2946">
          <cell r="I2946">
            <v>8675.61</v>
          </cell>
        </row>
        <row r="2947">
          <cell r="I2947">
            <v>8717.5300000000007</v>
          </cell>
        </row>
        <row r="2948">
          <cell r="I2948">
            <v>8688.59</v>
          </cell>
        </row>
        <row r="2949">
          <cell r="I2949">
            <v>8708.5499999999993</v>
          </cell>
        </row>
        <row r="2950">
          <cell r="I2950">
            <v>8722.52</v>
          </cell>
        </row>
        <row r="2951">
          <cell r="I2951">
            <v>8698.57</v>
          </cell>
        </row>
        <row r="2952">
          <cell r="I2952">
            <v>8734.5</v>
          </cell>
        </row>
        <row r="2953">
          <cell r="I2953">
            <v>8733.5</v>
          </cell>
        </row>
        <row r="2954">
          <cell r="I2954">
            <v>8711.5400000000009</v>
          </cell>
        </row>
        <row r="2955">
          <cell r="I2955">
            <v>8709.5499999999993</v>
          </cell>
        </row>
        <row r="2956">
          <cell r="I2956">
            <v>8747.4699999999993</v>
          </cell>
        </row>
        <row r="2957">
          <cell r="I2957">
            <v>8747.4699999999993</v>
          </cell>
        </row>
        <row r="2958">
          <cell r="I2958">
            <v>8658.65</v>
          </cell>
        </row>
        <row r="2959">
          <cell r="I2959">
            <v>8672.6200000000008</v>
          </cell>
        </row>
        <row r="2960">
          <cell r="I2960">
            <v>8704.56</v>
          </cell>
        </row>
        <row r="2961">
          <cell r="I2961">
            <v>8718.5300000000007</v>
          </cell>
        </row>
        <row r="2962">
          <cell r="I2962">
            <v>8814.34</v>
          </cell>
        </row>
        <row r="2963">
          <cell r="I2963">
            <v>8878.2099999999991</v>
          </cell>
        </row>
        <row r="2964">
          <cell r="I2964">
            <v>8918.1299999999992</v>
          </cell>
        </row>
        <row r="2965">
          <cell r="I2965">
            <v>8952.06</v>
          </cell>
        </row>
        <row r="2966">
          <cell r="I2966">
            <v>9011.94</v>
          </cell>
        </row>
        <row r="2967">
          <cell r="I2967">
            <v>9017.93</v>
          </cell>
        </row>
        <row r="2968">
          <cell r="I2968">
            <v>9013.94</v>
          </cell>
        </row>
        <row r="2969">
          <cell r="I2969">
            <v>9034.89</v>
          </cell>
        </row>
        <row r="2970">
          <cell r="I2970">
            <v>9041.8799999999992</v>
          </cell>
        </row>
        <row r="2971">
          <cell r="I2971">
            <v>9077.81</v>
          </cell>
        </row>
        <row r="2972">
          <cell r="I2972">
            <v>9067.83</v>
          </cell>
        </row>
        <row r="2973">
          <cell r="I2973">
            <v>9110.74</v>
          </cell>
        </row>
        <row r="2974">
          <cell r="I2974">
            <v>9079.7999999999993</v>
          </cell>
        </row>
        <row r="2975">
          <cell r="I2975">
            <v>9028.91</v>
          </cell>
        </row>
        <row r="2976">
          <cell r="I2976">
            <v>9112.74</v>
          </cell>
        </row>
        <row r="2977">
          <cell r="I2977">
            <v>9078.81</v>
          </cell>
        </row>
        <row r="2978">
          <cell r="I2978">
            <v>9077.81</v>
          </cell>
        </row>
        <row r="2979">
          <cell r="I2979">
            <v>9093.7800000000007</v>
          </cell>
        </row>
        <row r="2980">
          <cell r="I2980">
            <v>9085.7900000000009</v>
          </cell>
        </row>
        <row r="2981">
          <cell r="I2981">
            <v>9134.69</v>
          </cell>
        </row>
        <row r="2982">
          <cell r="I2982">
            <v>9185.59</v>
          </cell>
        </row>
        <row r="2983">
          <cell r="I2983">
            <v>9225.51</v>
          </cell>
        </row>
        <row r="2984">
          <cell r="I2984">
            <v>9214.5300000000007</v>
          </cell>
        </row>
        <row r="2985">
          <cell r="I2985">
            <v>9228.51</v>
          </cell>
        </row>
        <row r="2986">
          <cell r="I2986">
            <v>9240.48</v>
          </cell>
        </row>
        <row r="2987">
          <cell r="I2987">
            <v>9314.33</v>
          </cell>
        </row>
        <row r="2988">
          <cell r="I2988">
            <v>9350.26</v>
          </cell>
        </row>
        <row r="2989">
          <cell r="I2989">
            <v>9368.23</v>
          </cell>
        </row>
        <row r="2990">
          <cell r="I2990">
            <v>9396.17</v>
          </cell>
        </row>
        <row r="2991">
          <cell r="I2991">
            <v>9417.1299999999992</v>
          </cell>
        </row>
        <row r="2992">
          <cell r="I2992">
            <v>9416.1299999999992</v>
          </cell>
        </row>
        <row r="2993">
          <cell r="I2993">
            <v>9436.09</v>
          </cell>
        </row>
        <row r="2994">
          <cell r="I2994">
            <v>9446.07</v>
          </cell>
        </row>
        <row r="2995">
          <cell r="I2995">
            <v>9471.02</v>
          </cell>
        </row>
        <row r="2996">
          <cell r="I2996">
            <v>9482</v>
          </cell>
        </row>
        <row r="2997">
          <cell r="I2997">
            <v>9418.1299999999992</v>
          </cell>
        </row>
        <row r="2998">
          <cell r="I2998">
            <v>9432.1</v>
          </cell>
        </row>
        <row r="2999">
          <cell r="I2999">
            <v>9432.1</v>
          </cell>
        </row>
        <row r="3000">
          <cell r="I3000">
            <v>9432.1</v>
          </cell>
        </row>
        <row r="3001">
          <cell r="I3001">
            <v>9451.06</v>
          </cell>
        </row>
        <row r="3002">
          <cell r="I3002">
            <v>9414.1299999999992</v>
          </cell>
        </row>
        <row r="3003">
          <cell r="I3003">
            <v>9402.16</v>
          </cell>
        </row>
        <row r="3004">
          <cell r="I3004">
            <v>9387.19</v>
          </cell>
        </row>
        <row r="3005">
          <cell r="I3005">
            <v>9422.1200000000008</v>
          </cell>
        </row>
        <row r="3006">
          <cell r="I3006">
            <v>9478.01</v>
          </cell>
        </row>
        <row r="3007">
          <cell r="I3007">
            <v>9499.9599999999991</v>
          </cell>
        </row>
        <row r="3008">
          <cell r="I3008">
            <v>9499.9599999999991</v>
          </cell>
        </row>
        <row r="3009">
          <cell r="I3009">
            <v>9520.92</v>
          </cell>
        </row>
        <row r="3010">
          <cell r="I3010">
            <v>9498.9599999999991</v>
          </cell>
        </row>
        <row r="3011">
          <cell r="I3011">
            <v>9475.01</v>
          </cell>
        </row>
        <row r="3012">
          <cell r="I3012">
            <v>9511.94</v>
          </cell>
        </row>
        <row r="3013">
          <cell r="I3013">
            <v>9560.84</v>
          </cell>
        </row>
        <row r="3014">
          <cell r="I3014">
            <v>9631.7000000000007</v>
          </cell>
        </row>
        <row r="3015">
          <cell r="I3015">
            <v>9624.7099999999991</v>
          </cell>
        </row>
        <row r="3016">
          <cell r="I3016">
            <v>9582.7999999999993</v>
          </cell>
        </row>
        <row r="3017">
          <cell r="I3017">
            <v>9647.67</v>
          </cell>
        </row>
        <row r="3018">
          <cell r="I3018">
            <v>9675.61</v>
          </cell>
        </row>
        <row r="3019">
          <cell r="I3019">
            <v>9571.82</v>
          </cell>
        </row>
        <row r="3020">
          <cell r="I3020">
            <v>9599.76</v>
          </cell>
        </row>
        <row r="3021">
          <cell r="I3021">
            <v>9665.6299999999992</v>
          </cell>
        </row>
        <row r="3022">
          <cell r="I3022">
            <v>9649.66</v>
          </cell>
        </row>
        <row r="3023">
          <cell r="I3023">
            <v>9686.59</v>
          </cell>
        </row>
        <row r="3024">
          <cell r="I3024">
            <v>9742.48</v>
          </cell>
        </row>
        <row r="3025">
          <cell r="I3025">
            <v>9702.56</v>
          </cell>
        </row>
        <row r="3026">
          <cell r="I3026">
            <v>9730.5</v>
          </cell>
        </row>
        <row r="3027">
          <cell r="I3027">
            <v>9774.41</v>
          </cell>
        </row>
        <row r="3028">
          <cell r="I3028">
            <v>9758.44</v>
          </cell>
        </row>
        <row r="3029">
          <cell r="I3029">
            <v>9845.27</v>
          </cell>
        </row>
        <row r="3030">
          <cell r="I3030">
            <v>9924.11</v>
          </cell>
        </row>
        <row r="3031">
          <cell r="I3031">
            <v>9943.07</v>
          </cell>
        </row>
        <row r="3032">
          <cell r="I3032">
            <v>9983.99</v>
          </cell>
        </row>
        <row r="3033">
          <cell r="I3033">
            <v>9985.99</v>
          </cell>
        </row>
        <row r="3034">
          <cell r="I3034">
            <v>9996.9699999999993</v>
          </cell>
        </row>
        <row r="3035">
          <cell r="I3035">
            <v>10076.81</v>
          </cell>
        </row>
        <row r="3036">
          <cell r="I3036">
            <v>10079.799999999999</v>
          </cell>
        </row>
        <row r="3037">
          <cell r="I3037">
            <v>10126.709999999999</v>
          </cell>
        </row>
        <row r="3038">
          <cell r="I3038">
            <v>10185.59</v>
          </cell>
        </row>
        <row r="3039">
          <cell r="I3039">
            <v>10176.61</v>
          </cell>
        </row>
        <row r="3040">
          <cell r="I3040">
            <v>10186.59</v>
          </cell>
        </row>
        <row r="3041">
          <cell r="I3041">
            <v>10183.59</v>
          </cell>
        </row>
        <row r="3042">
          <cell r="I3042">
            <v>10123.709999999999</v>
          </cell>
        </row>
        <row r="3043">
          <cell r="I3043">
            <v>10123.709999999999</v>
          </cell>
        </row>
        <row r="3044">
          <cell r="I3044">
            <v>10243.469999999999</v>
          </cell>
        </row>
        <row r="3045">
          <cell r="I3045">
            <v>10275.41</v>
          </cell>
        </row>
        <row r="3046">
          <cell r="I3046">
            <v>10327.299999999999</v>
          </cell>
        </row>
        <row r="3047">
          <cell r="I3047">
            <v>10367.219999999999</v>
          </cell>
        </row>
        <row r="3048">
          <cell r="I3048">
            <v>10337.280000000001</v>
          </cell>
        </row>
        <row r="3049">
          <cell r="I3049">
            <v>10356.25</v>
          </cell>
        </row>
        <row r="3050">
          <cell r="I3050">
            <v>10393.17</v>
          </cell>
        </row>
        <row r="3051">
          <cell r="I3051">
            <v>10519.92</v>
          </cell>
        </row>
        <row r="3052">
          <cell r="I3052">
            <v>10543.87</v>
          </cell>
        </row>
        <row r="3053">
          <cell r="I3053">
            <v>10606.74</v>
          </cell>
        </row>
        <row r="3054">
          <cell r="I3054">
            <v>10712.53</v>
          </cell>
        </row>
        <row r="3055">
          <cell r="I3055">
            <v>10726.5</v>
          </cell>
        </row>
        <row r="3056">
          <cell r="I3056">
            <v>10769.42</v>
          </cell>
        </row>
        <row r="3057">
          <cell r="I3057">
            <v>10843.27</v>
          </cell>
        </row>
        <row r="3058">
          <cell r="I3058">
            <v>10841.27</v>
          </cell>
        </row>
        <row r="3059">
          <cell r="I3059">
            <v>10864.23</v>
          </cell>
        </row>
        <row r="3060">
          <cell r="I3060">
            <v>10860.24</v>
          </cell>
        </row>
        <row r="3061">
          <cell r="I3061">
            <v>10862.23</v>
          </cell>
        </row>
        <row r="3062">
          <cell r="I3062">
            <v>10913.13</v>
          </cell>
        </row>
        <row r="3063">
          <cell r="I3063">
            <v>10922.11</v>
          </cell>
        </row>
        <row r="3064">
          <cell r="I3064">
            <v>10943.07</v>
          </cell>
        </row>
        <row r="3065">
          <cell r="I3065">
            <v>10979</v>
          </cell>
        </row>
        <row r="3066">
          <cell r="I3066">
            <v>10998.96</v>
          </cell>
        </row>
        <row r="3067">
          <cell r="I3067">
            <v>11047.86</v>
          </cell>
        </row>
        <row r="3068">
          <cell r="I3068">
            <v>11120.71</v>
          </cell>
        </row>
        <row r="3069">
          <cell r="I3069">
            <v>11172.61</v>
          </cell>
        </row>
        <row r="3070">
          <cell r="I3070">
            <v>11161.63</v>
          </cell>
        </row>
        <row r="3071">
          <cell r="I3071">
            <v>11176.6</v>
          </cell>
        </row>
        <row r="3072">
          <cell r="I3072">
            <v>11197.56</v>
          </cell>
        </row>
        <row r="3073">
          <cell r="I3073">
            <v>11246.46</v>
          </cell>
        </row>
        <row r="3074">
          <cell r="I3074">
            <v>11208.54</v>
          </cell>
        </row>
        <row r="3075">
          <cell r="I3075">
            <v>11210.53</v>
          </cell>
        </row>
        <row r="3076">
          <cell r="I3076">
            <v>11212.53</v>
          </cell>
        </row>
        <row r="3077">
          <cell r="I3077">
            <v>11271.41</v>
          </cell>
        </row>
        <row r="3078">
          <cell r="I3078">
            <v>11334.29</v>
          </cell>
        </row>
        <row r="3079">
          <cell r="I3079">
            <v>11382.19</v>
          </cell>
        </row>
        <row r="3080">
          <cell r="I3080">
            <v>11392.17</v>
          </cell>
        </row>
        <row r="3081">
          <cell r="I3081">
            <v>11415.12</v>
          </cell>
        </row>
        <row r="3082">
          <cell r="I3082">
            <v>11445.06</v>
          </cell>
        </row>
        <row r="3083">
          <cell r="I3083">
            <v>11531.89</v>
          </cell>
        </row>
        <row r="3084">
          <cell r="I3084">
            <v>11509.93</v>
          </cell>
        </row>
        <row r="3085">
          <cell r="I3085">
            <v>11469.02</v>
          </cell>
        </row>
        <row r="3086">
          <cell r="I3086">
            <v>11488.98</v>
          </cell>
        </row>
        <row r="3087">
          <cell r="I3087">
            <v>11534.88</v>
          </cell>
        </row>
        <row r="3088">
          <cell r="I3088">
            <v>11522.91</v>
          </cell>
        </row>
        <row r="3089">
          <cell r="I3089">
            <v>11508.94</v>
          </cell>
        </row>
        <row r="3090">
          <cell r="I3090">
            <v>11570.81</v>
          </cell>
        </row>
        <row r="3091">
          <cell r="I3091">
            <v>11635.68</v>
          </cell>
        </row>
        <row r="3092">
          <cell r="I3092">
            <v>11665.62</v>
          </cell>
        </row>
        <row r="3093">
          <cell r="I3093">
            <v>11673.61</v>
          </cell>
        </row>
        <row r="3094">
          <cell r="I3094">
            <v>11657.64</v>
          </cell>
        </row>
        <row r="3095">
          <cell r="I3095">
            <v>11637.68</v>
          </cell>
        </row>
        <row r="3096">
          <cell r="I3096">
            <v>11663.63</v>
          </cell>
        </row>
        <row r="3097">
          <cell r="I3097">
            <v>11648.66</v>
          </cell>
        </row>
        <row r="3098">
          <cell r="I3098">
            <v>11677.6</v>
          </cell>
        </row>
        <row r="3099">
          <cell r="I3099">
            <v>11703.55</v>
          </cell>
        </row>
        <row r="3100">
          <cell r="I3100">
            <v>11718.52</v>
          </cell>
        </row>
        <row r="3101">
          <cell r="I3101">
            <v>11782.39</v>
          </cell>
        </row>
        <row r="3102">
          <cell r="I3102">
            <v>11737.48</v>
          </cell>
        </row>
        <row r="3103">
          <cell r="I3103">
            <v>11746.46</v>
          </cell>
        </row>
        <row r="3104">
          <cell r="I3104">
            <v>11811.33</v>
          </cell>
        </row>
        <row r="3105">
          <cell r="I3105">
            <v>11773.41</v>
          </cell>
        </row>
        <row r="3106">
          <cell r="I3106">
            <v>11762.43</v>
          </cell>
        </row>
        <row r="3107">
          <cell r="I3107">
            <v>11728.5</v>
          </cell>
        </row>
        <row r="3108">
          <cell r="I3108">
            <v>11653.65</v>
          </cell>
        </row>
        <row r="3109">
          <cell r="I3109">
            <v>11712.53</v>
          </cell>
        </row>
        <row r="3110">
          <cell r="I3110">
            <v>11719.51</v>
          </cell>
        </row>
        <row r="3111">
          <cell r="I3111">
            <v>11671.61</v>
          </cell>
        </row>
        <row r="3112">
          <cell r="I3112">
            <v>11700.55</v>
          </cell>
        </row>
        <row r="3113">
          <cell r="I3113">
            <v>11743.47</v>
          </cell>
        </row>
        <row r="3114">
          <cell r="I3114">
            <v>11792.37</v>
          </cell>
        </row>
        <row r="3115">
          <cell r="I3115">
            <v>11764.42</v>
          </cell>
        </row>
        <row r="3116">
          <cell r="I3116">
            <v>11834.28</v>
          </cell>
        </row>
        <row r="3117">
          <cell r="I3117">
            <v>11855.24</v>
          </cell>
        </row>
        <row r="3118">
          <cell r="I3118">
            <v>11915.12</v>
          </cell>
        </row>
        <row r="3119">
          <cell r="I3119">
            <v>11901.15</v>
          </cell>
        </row>
        <row r="3120">
          <cell r="I3120">
            <v>12028.89</v>
          </cell>
        </row>
        <row r="3121">
          <cell r="I3121">
            <v>12075.8</v>
          </cell>
        </row>
        <row r="3122">
          <cell r="I3122">
            <v>12144.66</v>
          </cell>
        </row>
        <row r="3123">
          <cell r="I3123">
            <v>12101.75</v>
          </cell>
        </row>
        <row r="3124">
          <cell r="I3124">
            <v>12115.72</v>
          </cell>
        </row>
        <row r="3125">
          <cell r="I3125">
            <v>12081.79</v>
          </cell>
        </row>
        <row r="3126">
          <cell r="I3126">
            <v>12173.6</v>
          </cell>
        </row>
        <row r="3127">
          <cell r="I3127">
            <v>12223.5</v>
          </cell>
        </row>
        <row r="3128">
          <cell r="I3128">
            <v>12222.51</v>
          </cell>
        </row>
        <row r="3129">
          <cell r="I3129">
            <v>12245.46</v>
          </cell>
        </row>
        <row r="3130">
          <cell r="I3130">
            <v>12286.38</v>
          </cell>
        </row>
        <row r="3131">
          <cell r="I3131">
            <v>12300.35</v>
          </cell>
        </row>
        <row r="3132">
          <cell r="I3132">
            <v>12252.45</v>
          </cell>
        </row>
        <row r="3133">
          <cell r="I3133">
            <v>12280.39</v>
          </cell>
        </row>
        <row r="3134">
          <cell r="I3134">
            <v>12272.41</v>
          </cell>
        </row>
        <row r="3135">
          <cell r="I3135">
            <v>12336.28</v>
          </cell>
        </row>
        <row r="3136">
          <cell r="I3136">
            <v>12395.16</v>
          </cell>
        </row>
        <row r="3137">
          <cell r="I3137">
            <v>12447.06</v>
          </cell>
        </row>
        <row r="3138">
          <cell r="I3138">
            <v>12539.87</v>
          </cell>
        </row>
        <row r="3139">
          <cell r="I3139">
            <v>12626.7</v>
          </cell>
        </row>
        <row r="3140">
          <cell r="I3140">
            <v>12683.58</v>
          </cell>
        </row>
        <row r="3141">
          <cell r="I3141">
            <v>12757.43</v>
          </cell>
        </row>
        <row r="3142">
          <cell r="I3142">
            <v>12849.25</v>
          </cell>
        </row>
        <row r="3143">
          <cell r="I3143">
            <v>12864.22</v>
          </cell>
        </row>
        <row r="3144">
          <cell r="I3144">
            <v>12946.06</v>
          </cell>
        </row>
        <row r="3145">
          <cell r="I3145">
            <v>12967.01</v>
          </cell>
        </row>
        <row r="3146">
          <cell r="I3146">
            <v>12967.01</v>
          </cell>
        </row>
        <row r="3147">
          <cell r="I3147">
            <v>13046.85</v>
          </cell>
        </row>
        <row r="3148">
          <cell r="I3148">
            <v>13094.76</v>
          </cell>
        </row>
        <row r="3149">
          <cell r="I3149">
            <v>13114.72</v>
          </cell>
        </row>
        <row r="3150">
          <cell r="I3150">
            <v>13146.65</v>
          </cell>
        </row>
        <row r="3151">
          <cell r="I3151">
            <v>13219.51</v>
          </cell>
        </row>
        <row r="3152">
          <cell r="I3152">
            <v>13157.63</v>
          </cell>
        </row>
        <row r="3153">
          <cell r="I3153">
            <v>13199.55</v>
          </cell>
        </row>
        <row r="3154">
          <cell r="I3154">
            <v>13259.43</v>
          </cell>
        </row>
        <row r="3155">
          <cell r="I3155">
            <v>13258.43</v>
          </cell>
        </row>
        <row r="3156">
          <cell r="I3156">
            <v>13343.26</v>
          </cell>
        </row>
        <row r="3157">
          <cell r="I3157">
            <v>13312.32</v>
          </cell>
        </row>
        <row r="3158">
          <cell r="I3158">
            <v>13386.17</v>
          </cell>
        </row>
        <row r="3159">
          <cell r="I3159">
            <v>13451.04</v>
          </cell>
        </row>
        <row r="3160">
          <cell r="I3160">
            <v>13504.94</v>
          </cell>
        </row>
        <row r="3161">
          <cell r="I3161">
            <v>13540.86</v>
          </cell>
        </row>
        <row r="3162">
          <cell r="I3162">
            <v>13546.85</v>
          </cell>
        </row>
        <row r="3163">
          <cell r="I3163">
            <v>13576.79</v>
          </cell>
        </row>
        <row r="3164">
          <cell r="I3164">
            <v>13559.83</v>
          </cell>
        </row>
        <row r="3165">
          <cell r="I3165">
            <v>13626.69</v>
          </cell>
        </row>
        <row r="3166">
          <cell r="I3166">
            <v>13678.59</v>
          </cell>
        </row>
        <row r="3167">
          <cell r="I3167">
            <v>13723.5</v>
          </cell>
        </row>
        <row r="3168">
          <cell r="I3168">
            <v>13723.5</v>
          </cell>
        </row>
        <row r="3169">
          <cell r="I3169">
            <v>13789.37</v>
          </cell>
        </row>
        <row r="3170">
          <cell r="I3170">
            <v>13832.28</v>
          </cell>
        </row>
        <row r="3171">
          <cell r="I3171">
            <v>13870.2</v>
          </cell>
        </row>
        <row r="3172">
          <cell r="I3172">
            <v>13821.3</v>
          </cell>
        </row>
        <row r="3173">
          <cell r="I3173">
            <v>13842.26</v>
          </cell>
        </row>
        <row r="3174">
          <cell r="I3174">
            <v>13887.17</v>
          </cell>
        </row>
        <row r="3175">
          <cell r="I3175">
            <v>13904.14</v>
          </cell>
        </row>
        <row r="3176">
          <cell r="I3176">
            <v>13891.16</v>
          </cell>
        </row>
        <row r="3177">
          <cell r="I3177">
            <v>13935.07</v>
          </cell>
        </row>
        <row r="3178">
          <cell r="I3178">
            <v>14034.87</v>
          </cell>
        </row>
        <row r="3179">
          <cell r="I3179">
            <v>14062.82</v>
          </cell>
        </row>
        <row r="3180">
          <cell r="I3180">
            <v>14064.81</v>
          </cell>
        </row>
        <row r="3181">
          <cell r="I3181">
            <v>14078.79</v>
          </cell>
        </row>
        <row r="3182">
          <cell r="I3182">
            <v>14143.66</v>
          </cell>
        </row>
        <row r="3183">
          <cell r="I3183">
            <v>14151.64</v>
          </cell>
        </row>
        <row r="3184">
          <cell r="I3184">
            <v>14135.67</v>
          </cell>
        </row>
        <row r="3185">
          <cell r="I3185">
            <v>14147.65</v>
          </cell>
        </row>
        <row r="3186">
          <cell r="I3186">
            <v>14177.59</v>
          </cell>
        </row>
        <row r="3187">
          <cell r="I3187">
            <v>14226.49</v>
          </cell>
        </row>
        <row r="3188">
          <cell r="I3188">
            <v>14253.44</v>
          </cell>
        </row>
        <row r="3189">
          <cell r="I3189">
            <v>14350.24</v>
          </cell>
        </row>
        <row r="3190">
          <cell r="I3190">
            <v>14458.03</v>
          </cell>
        </row>
        <row r="3191">
          <cell r="I3191">
            <v>14508.92</v>
          </cell>
        </row>
        <row r="3192">
          <cell r="I3192">
            <v>14542.86</v>
          </cell>
        </row>
        <row r="3193">
          <cell r="I3193">
            <v>14591.76</v>
          </cell>
        </row>
        <row r="3194">
          <cell r="I3194">
            <v>14612.72</v>
          </cell>
        </row>
        <row r="3195">
          <cell r="I3195">
            <v>14646.65</v>
          </cell>
        </row>
        <row r="3196">
          <cell r="I3196">
            <v>14662.62</v>
          </cell>
        </row>
        <row r="3197">
          <cell r="I3197">
            <v>14681.58</v>
          </cell>
        </row>
        <row r="3198">
          <cell r="I3198">
            <v>14757.43</v>
          </cell>
        </row>
        <row r="3199">
          <cell r="I3199">
            <v>14784.37</v>
          </cell>
        </row>
        <row r="3200">
          <cell r="I3200">
            <v>14873.19</v>
          </cell>
        </row>
        <row r="3201">
          <cell r="I3201">
            <v>14900.14</v>
          </cell>
        </row>
        <row r="3202">
          <cell r="I3202">
            <v>14956.03</v>
          </cell>
        </row>
        <row r="3203">
          <cell r="I3203">
            <v>14973.99</v>
          </cell>
        </row>
        <row r="3204">
          <cell r="I3204">
            <v>14976.99</v>
          </cell>
        </row>
        <row r="3205">
          <cell r="I3205">
            <v>14992.95</v>
          </cell>
        </row>
        <row r="3206">
          <cell r="I3206">
            <v>15039.86</v>
          </cell>
        </row>
        <row r="3207">
          <cell r="I3207">
            <v>15119.7</v>
          </cell>
        </row>
        <row r="3208">
          <cell r="I3208">
            <v>15155.63</v>
          </cell>
        </row>
        <row r="3209">
          <cell r="I3209">
            <v>17215.5</v>
          </cell>
        </row>
        <row r="3210">
          <cell r="I3210">
            <v>17252.43</v>
          </cell>
        </row>
        <row r="3211">
          <cell r="I3211">
            <v>17203.52</v>
          </cell>
        </row>
        <row r="3212">
          <cell r="I3212">
            <v>17312.310000000001</v>
          </cell>
        </row>
        <row r="3213">
          <cell r="I3213">
            <v>17285.36</v>
          </cell>
        </row>
        <row r="3214">
          <cell r="I3214">
            <v>17346.240000000002</v>
          </cell>
        </row>
        <row r="3215">
          <cell r="I3215">
            <v>17367.2</v>
          </cell>
        </row>
        <row r="3216">
          <cell r="I3216">
            <v>17431.07</v>
          </cell>
        </row>
        <row r="3217">
          <cell r="I3217">
            <v>17599.73</v>
          </cell>
        </row>
        <row r="3218">
          <cell r="I3218">
            <v>17655.62</v>
          </cell>
        </row>
        <row r="3219">
          <cell r="I3219">
            <v>17670.59</v>
          </cell>
        </row>
        <row r="3220">
          <cell r="I3220">
            <v>17718.490000000002</v>
          </cell>
        </row>
        <row r="3221">
          <cell r="I3221">
            <v>17736.46</v>
          </cell>
        </row>
        <row r="3222">
          <cell r="I3222">
            <v>17723.48</v>
          </cell>
        </row>
        <row r="3223">
          <cell r="I3223">
            <v>17683.560000000001</v>
          </cell>
        </row>
        <row r="3224">
          <cell r="I3224">
            <v>17723.48</v>
          </cell>
        </row>
        <row r="3225">
          <cell r="I3225">
            <v>17814.3</v>
          </cell>
        </row>
        <row r="3226">
          <cell r="I3226">
            <v>17802.32</v>
          </cell>
        </row>
        <row r="3227">
          <cell r="I3227">
            <v>17889.150000000001</v>
          </cell>
        </row>
        <row r="3228">
          <cell r="I3228">
            <v>17965</v>
          </cell>
        </row>
        <row r="3229">
          <cell r="I3229">
            <v>18014.900000000001</v>
          </cell>
        </row>
        <row r="3230">
          <cell r="I3230">
            <v>18098.73</v>
          </cell>
        </row>
        <row r="3231">
          <cell r="I3231">
            <v>18260.41</v>
          </cell>
        </row>
        <row r="3232">
          <cell r="I3232">
            <v>18556.810000000001</v>
          </cell>
        </row>
        <row r="3233">
          <cell r="I3233">
            <v>18958.009999999998</v>
          </cell>
        </row>
        <row r="3234">
          <cell r="I3234">
            <v>19004.91</v>
          </cell>
        </row>
        <row r="3235">
          <cell r="I3235">
            <v>19142.64</v>
          </cell>
        </row>
        <row r="3236">
          <cell r="I3236">
            <v>19455.009999999998</v>
          </cell>
        </row>
        <row r="3237">
          <cell r="I3237">
            <v>19722.48</v>
          </cell>
        </row>
        <row r="3238">
          <cell r="I3238">
            <v>19926.07</v>
          </cell>
        </row>
        <row r="3239">
          <cell r="I3239">
            <v>20055.810000000001</v>
          </cell>
        </row>
        <row r="3240">
          <cell r="I3240">
            <v>20249.419999999998</v>
          </cell>
        </row>
        <row r="3241">
          <cell r="I3241">
            <v>20159.599999999999</v>
          </cell>
        </row>
        <row r="3242">
          <cell r="I3242">
            <v>20590.740000000002</v>
          </cell>
        </row>
        <row r="3243">
          <cell r="I3243">
            <v>20975.96</v>
          </cell>
        </row>
        <row r="3244">
          <cell r="I3244">
            <v>21438.04</v>
          </cell>
        </row>
        <row r="3245">
          <cell r="I3245">
            <v>21547.82</v>
          </cell>
        </row>
        <row r="3246">
          <cell r="I3246">
            <v>21552.81</v>
          </cell>
        </row>
        <row r="3247">
          <cell r="I3247">
            <v>21652.61</v>
          </cell>
        </row>
        <row r="3248">
          <cell r="I3248">
            <v>21684.54</v>
          </cell>
        </row>
        <row r="3249">
          <cell r="I3249">
            <v>21684.54</v>
          </cell>
        </row>
        <row r="3250">
          <cell r="I3250">
            <v>21869.17</v>
          </cell>
        </row>
        <row r="3251">
          <cell r="I3251">
            <v>21958.99</v>
          </cell>
        </row>
        <row r="3252">
          <cell r="I3252">
            <v>22137.64</v>
          </cell>
        </row>
        <row r="3253">
          <cell r="I3253">
            <v>22290.33</v>
          </cell>
        </row>
        <row r="3254">
          <cell r="I3254">
            <v>22616.68</v>
          </cell>
        </row>
        <row r="3255">
          <cell r="I3255">
            <v>23031.84</v>
          </cell>
        </row>
        <row r="3256">
          <cell r="I3256">
            <v>31988.89</v>
          </cell>
        </row>
        <row r="3257">
          <cell r="I3257">
            <v>39853.129999999997</v>
          </cell>
        </row>
        <row r="3258">
          <cell r="I3258">
            <v>36871.11</v>
          </cell>
        </row>
        <row r="3259">
          <cell r="I3259">
            <v>33560.74</v>
          </cell>
        </row>
        <row r="3260">
          <cell r="I3260">
            <v>33655.550000000003</v>
          </cell>
        </row>
        <row r="3261">
          <cell r="I3261">
            <v>35219.42</v>
          </cell>
        </row>
        <row r="3262">
          <cell r="I3262">
            <v>35456.94</v>
          </cell>
        </row>
        <row r="3263">
          <cell r="I3263">
            <v>36169.519999999997</v>
          </cell>
        </row>
        <row r="3264">
          <cell r="I3264">
            <v>35110.639999999999</v>
          </cell>
        </row>
        <row r="3265">
          <cell r="I3265">
            <v>32404.06</v>
          </cell>
        </row>
        <row r="3266">
          <cell r="I3266">
            <v>31588.7</v>
          </cell>
        </row>
        <row r="3267">
          <cell r="I3267">
            <v>30751.37</v>
          </cell>
        </row>
        <row r="3268">
          <cell r="I3268">
            <v>29643.59</v>
          </cell>
        </row>
        <row r="3269">
          <cell r="I3269">
            <v>30658.560000000001</v>
          </cell>
        </row>
        <row r="3270">
          <cell r="I3270">
            <v>33925.01</v>
          </cell>
        </row>
        <row r="3271">
          <cell r="I3271">
            <v>34643.57</v>
          </cell>
        </row>
        <row r="3272">
          <cell r="I3272">
            <v>32476.92</v>
          </cell>
        </row>
        <row r="3273">
          <cell r="I3273">
            <v>33408.050000000003</v>
          </cell>
        </row>
        <row r="3274">
          <cell r="I3274">
            <v>34086.69</v>
          </cell>
        </row>
        <row r="3275">
          <cell r="I3275">
            <v>35277.300000000003</v>
          </cell>
        </row>
        <row r="3276">
          <cell r="I3276">
            <v>36277.300000000003</v>
          </cell>
        </row>
        <row r="3277">
          <cell r="I3277">
            <v>35903.050000000003</v>
          </cell>
        </row>
        <row r="3278">
          <cell r="I3278">
            <v>35836.18</v>
          </cell>
        </row>
        <row r="3279">
          <cell r="I3279">
            <v>33610.639999999999</v>
          </cell>
        </row>
        <row r="3280">
          <cell r="I3280">
            <v>34827.21</v>
          </cell>
        </row>
        <row r="3281">
          <cell r="I3281">
            <v>35085.69</v>
          </cell>
        </row>
        <row r="3282">
          <cell r="I3282">
            <v>34226.410000000003</v>
          </cell>
        </row>
        <row r="3283">
          <cell r="I3283">
            <v>33440.980000000003</v>
          </cell>
        </row>
        <row r="3284">
          <cell r="I3284">
            <v>33391.08</v>
          </cell>
        </row>
        <row r="3285">
          <cell r="I3285">
            <v>32130.61</v>
          </cell>
        </row>
        <row r="3286">
          <cell r="I3286">
            <v>32966.93</v>
          </cell>
        </row>
        <row r="3287">
          <cell r="I3287">
            <v>32966.93</v>
          </cell>
        </row>
        <row r="3288">
          <cell r="I3288">
            <v>33343.18</v>
          </cell>
        </row>
        <row r="3289">
          <cell r="I3289">
            <v>33421.019999999997</v>
          </cell>
        </row>
        <row r="3290">
          <cell r="I3290">
            <v>32030.81</v>
          </cell>
        </row>
        <row r="3291">
          <cell r="I3291">
            <v>32260.35</v>
          </cell>
        </row>
        <row r="3292">
          <cell r="I3292">
            <v>31730.41</v>
          </cell>
        </row>
        <row r="3293">
          <cell r="I3293">
            <v>31180.51</v>
          </cell>
        </row>
        <row r="3294">
          <cell r="I3294">
            <v>30623.63</v>
          </cell>
        </row>
        <row r="3295">
          <cell r="I3295">
            <v>33181.5</v>
          </cell>
        </row>
        <row r="3296">
          <cell r="I3296">
            <v>32498.87</v>
          </cell>
        </row>
        <row r="3297">
          <cell r="I3297">
            <v>32388.09</v>
          </cell>
        </row>
        <row r="3298">
          <cell r="I3298">
            <v>32634.6</v>
          </cell>
        </row>
        <row r="3299">
          <cell r="I3299">
            <v>32675.52</v>
          </cell>
        </row>
        <row r="3300">
          <cell r="I3300">
            <v>32605.66</v>
          </cell>
        </row>
        <row r="3301">
          <cell r="I3301">
            <v>32173.52</v>
          </cell>
        </row>
        <row r="3302">
          <cell r="I3302">
            <v>32059.75</v>
          </cell>
        </row>
        <row r="3303">
          <cell r="I3303">
            <v>31544.78</v>
          </cell>
        </row>
        <row r="3304">
          <cell r="I3304">
            <v>31351.17</v>
          </cell>
        </row>
        <row r="3305">
          <cell r="I3305">
            <v>30839.200000000001</v>
          </cell>
        </row>
        <row r="3306">
          <cell r="I3306">
            <v>30981.91</v>
          </cell>
        </row>
        <row r="3307">
          <cell r="I3307">
            <v>30927.02</v>
          </cell>
        </row>
        <row r="3308">
          <cell r="I3308">
            <v>30974.93</v>
          </cell>
        </row>
        <row r="3309">
          <cell r="I3309">
            <v>31191.49</v>
          </cell>
        </row>
        <row r="3310">
          <cell r="I3310">
            <v>31797.279999999999</v>
          </cell>
        </row>
        <row r="3311">
          <cell r="I3311">
            <v>31715.439999999999</v>
          </cell>
        </row>
        <row r="3312">
          <cell r="I3312">
            <v>31186.5</v>
          </cell>
        </row>
        <row r="3313">
          <cell r="I3313">
            <v>31321.23</v>
          </cell>
        </row>
        <row r="3314">
          <cell r="I3314">
            <v>31163.55</v>
          </cell>
        </row>
        <row r="3315">
          <cell r="I3315">
            <v>31060.75</v>
          </cell>
        </row>
        <row r="3316">
          <cell r="I3316">
            <v>31044.79</v>
          </cell>
        </row>
        <row r="3317">
          <cell r="I3317">
            <v>31059.759999999998</v>
          </cell>
        </row>
        <row r="3318">
          <cell r="I3318">
            <v>30992.89</v>
          </cell>
        </row>
        <row r="3319">
          <cell r="I3319">
            <v>30956.959999999999</v>
          </cell>
        </row>
        <row r="3320">
          <cell r="I3320">
            <v>31035.8</v>
          </cell>
        </row>
        <row r="3321">
          <cell r="I3321">
            <v>31010.85</v>
          </cell>
        </row>
        <row r="3322">
          <cell r="I3322">
            <v>30846.18</v>
          </cell>
        </row>
        <row r="3323">
          <cell r="I3323">
            <v>30625.63</v>
          </cell>
        </row>
        <row r="3324">
          <cell r="I3324">
            <v>30638.6</v>
          </cell>
        </row>
        <row r="3325">
          <cell r="I3325">
            <v>30778.32</v>
          </cell>
        </row>
        <row r="3326">
          <cell r="I3326">
            <v>30724.43</v>
          </cell>
        </row>
        <row r="3327">
          <cell r="I3327">
            <v>30664.55</v>
          </cell>
        </row>
        <row r="3328">
          <cell r="I3328">
            <v>30745.39</v>
          </cell>
        </row>
        <row r="3329">
          <cell r="I3329">
            <v>31048.78</v>
          </cell>
        </row>
        <row r="3330">
          <cell r="I3330">
            <v>31068.74</v>
          </cell>
        </row>
        <row r="3331">
          <cell r="I3331">
            <v>31513.85</v>
          </cell>
        </row>
        <row r="3332">
          <cell r="I3332">
            <v>31392.09</v>
          </cell>
        </row>
        <row r="3333">
          <cell r="I3333">
            <v>31143.59</v>
          </cell>
        </row>
        <row r="3334">
          <cell r="I3334">
            <v>31057.759999999998</v>
          </cell>
        </row>
        <row r="3335">
          <cell r="I3335">
            <v>30955.96</v>
          </cell>
        </row>
        <row r="3336">
          <cell r="I3336">
            <v>31016.84</v>
          </cell>
        </row>
        <row r="3337">
          <cell r="I3337">
            <v>31048.78</v>
          </cell>
        </row>
        <row r="3338">
          <cell r="I3338">
            <v>31168.54</v>
          </cell>
        </row>
        <row r="3339">
          <cell r="I3339">
            <v>31330.21</v>
          </cell>
        </row>
        <row r="3340">
          <cell r="I3340">
            <v>31176.52</v>
          </cell>
        </row>
        <row r="3341">
          <cell r="I3341">
            <v>31220.43</v>
          </cell>
        </row>
        <row r="3342">
          <cell r="I3342">
            <v>31277.32</v>
          </cell>
        </row>
        <row r="3343">
          <cell r="I3343">
            <v>31326.22</v>
          </cell>
        </row>
        <row r="3344">
          <cell r="I3344">
            <v>31266.34</v>
          </cell>
        </row>
        <row r="3345">
          <cell r="I3345">
            <v>31309.26</v>
          </cell>
        </row>
        <row r="3346">
          <cell r="I3346">
            <v>31097.68</v>
          </cell>
        </row>
        <row r="3347">
          <cell r="I3347">
            <v>31149.58</v>
          </cell>
        </row>
        <row r="3348">
          <cell r="I3348">
            <v>31161.55</v>
          </cell>
        </row>
        <row r="3349">
          <cell r="I3349">
            <v>31199.48</v>
          </cell>
        </row>
        <row r="3350">
          <cell r="I3350">
            <v>31185.5</v>
          </cell>
        </row>
        <row r="3351">
          <cell r="I3351">
            <v>31245.38</v>
          </cell>
        </row>
        <row r="3352">
          <cell r="I3352">
            <v>31366.14</v>
          </cell>
        </row>
        <row r="3353">
          <cell r="I3353">
            <v>32583.7</v>
          </cell>
        </row>
        <row r="3354">
          <cell r="I3354">
            <v>35291.279999999999</v>
          </cell>
        </row>
        <row r="3355">
          <cell r="I3355">
            <v>32523.82</v>
          </cell>
        </row>
        <row r="3356">
          <cell r="I3356">
            <v>32712.44</v>
          </cell>
        </row>
        <row r="3357">
          <cell r="I3357">
            <v>32950.97</v>
          </cell>
        </row>
        <row r="3358">
          <cell r="I3358">
            <v>33926.01</v>
          </cell>
        </row>
        <row r="3359">
          <cell r="I3359">
            <v>34204.449999999997</v>
          </cell>
        </row>
        <row r="3360">
          <cell r="I3360">
            <v>33754.36</v>
          </cell>
        </row>
        <row r="3361">
          <cell r="I3361">
            <v>33662.54</v>
          </cell>
        </row>
        <row r="3362">
          <cell r="I3362">
            <v>33821.22</v>
          </cell>
        </row>
        <row r="3363">
          <cell r="I3363">
            <v>33948.97</v>
          </cell>
        </row>
        <row r="3364">
          <cell r="I3364">
            <v>33900.06</v>
          </cell>
        </row>
        <row r="3365">
          <cell r="I3365">
            <v>33757.35</v>
          </cell>
        </row>
        <row r="3366">
          <cell r="I3366">
            <v>33902.06</v>
          </cell>
        </row>
        <row r="3367">
          <cell r="I3367">
            <v>33922.019999999997</v>
          </cell>
        </row>
        <row r="3368">
          <cell r="I3368">
            <v>33855.15</v>
          </cell>
        </row>
        <row r="3369">
          <cell r="I3369">
            <v>33792.28</v>
          </cell>
        </row>
        <row r="3370">
          <cell r="I3370">
            <v>33770.32</v>
          </cell>
        </row>
        <row r="3371">
          <cell r="I3371">
            <v>33927.01</v>
          </cell>
        </row>
        <row r="3372">
          <cell r="I3372">
            <v>33877.11</v>
          </cell>
        </row>
        <row r="3373">
          <cell r="I3373">
            <v>33912.04</v>
          </cell>
        </row>
        <row r="3374">
          <cell r="I3374">
            <v>34042.78</v>
          </cell>
        </row>
        <row r="3375">
          <cell r="I3375">
            <v>34055.75</v>
          </cell>
        </row>
        <row r="3376">
          <cell r="I3376">
            <v>34084.69</v>
          </cell>
        </row>
        <row r="3377">
          <cell r="I3377">
            <v>33975.910000000003</v>
          </cell>
        </row>
        <row r="3378">
          <cell r="I3378">
            <v>34032.800000000003</v>
          </cell>
        </row>
        <row r="3379">
          <cell r="I3379">
            <v>34038.79</v>
          </cell>
        </row>
        <row r="3380">
          <cell r="I3380">
            <v>34016.83</v>
          </cell>
        </row>
        <row r="3381">
          <cell r="I3381">
            <v>34093.68</v>
          </cell>
        </row>
        <row r="3382">
          <cell r="I3382">
            <v>34160.54</v>
          </cell>
        </row>
        <row r="3383">
          <cell r="I3383">
            <v>34190.480000000003</v>
          </cell>
        </row>
        <row r="3384">
          <cell r="I3384">
            <v>34186.49</v>
          </cell>
        </row>
        <row r="3385">
          <cell r="I3385">
            <v>34214.43</v>
          </cell>
        </row>
        <row r="3386">
          <cell r="I3386">
            <v>34378.11</v>
          </cell>
        </row>
        <row r="3387">
          <cell r="I3387">
            <v>34446.97</v>
          </cell>
        </row>
        <row r="3388">
          <cell r="I3388">
            <v>34715.43</v>
          </cell>
        </row>
        <row r="3389">
          <cell r="I3389">
            <v>34856.15</v>
          </cell>
        </row>
        <row r="3390">
          <cell r="I3390">
            <v>34839.18</v>
          </cell>
        </row>
        <row r="3391">
          <cell r="I3391">
            <v>34943.97</v>
          </cell>
        </row>
        <row r="3392">
          <cell r="I3392">
            <v>35053.75</v>
          </cell>
        </row>
        <row r="3393">
          <cell r="I3393">
            <v>35217</v>
          </cell>
        </row>
        <row r="3394">
          <cell r="I3394">
            <v>35283</v>
          </cell>
        </row>
        <row r="3395">
          <cell r="I3395">
            <v>35281</v>
          </cell>
        </row>
        <row r="3396">
          <cell r="I3396">
            <v>35578</v>
          </cell>
        </row>
        <row r="3397">
          <cell r="I3397">
            <v>35668</v>
          </cell>
        </row>
        <row r="3398">
          <cell r="I3398">
            <v>35757</v>
          </cell>
        </row>
        <row r="3399">
          <cell r="I3399">
            <v>35823</v>
          </cell>
        </row>
        <row r="3400">
          <cell r="I3400">
            <v>35823</v>
          </cell>
        </row>
        <row r="3401">
          <cell r="I3401">
            <v>35700</v>
          </cell>
        </row>
        <row r="3402">
          <cell r="I3402">
            <v>35781</v>
          </cell>
        </row>
        <row r="3403">
          <cell r="I3403">
            <v>35846</v>
          </cell>
        </row>
        <row r="3404">
          <cell r="I3404">
            <v>35948</v>
          </cell>
        </row>
        <row r="3405">
          <cell r="I3405">
            <v>36082</v>
          </cell>
        </row>
        <row r="3406">
          <cell r="I3406">
            <v>36278</v>
          </cell>
        </row>
        <row r="3407">
          <cell r="I3407">
            <v>36351</v>
          </cell>
        </row>
        <row r="3408">
          <cell r="I3408">
            <v>36434</v>
          </cell>
        </row>
        <row r="3409">
          <cell r="I3409">
            <v>36411</v>
          </cell>
        </row>
        <row r="3410">
          <cell r="I3410">
            <v>36452</v>
          </cell>
        </row>
        <row r="3411">
          <cell r="I3411">
            <v>36313</v>
          </cell>
        </row>
        <row r="3412">
          <cell r="I3412">
            <v>36296</v>
          </cell>
        </row>
        <row r="3413">
          <cell r="I3413">
            <v>36156</v>
          </cell>
        </row>
        <row r="3414">
          <cell r="I3414">
            <v>36251</v>
          </cell>
        </row>
        <row r="3415">
          <cell r="I3415">
            <v>36309</v>
          </cell>
        </row>
        <row r="3416">
          <cell r="I3416">
            <v>36466</v>
          </cell>
        </row>
        <row r="3417">
          <cell r="I3417">
            <v>36353</v>
          </cell>
        </row>
        <row r="3418">
          <cell r="I3418">
            <v>36494</v>
          </cell>
        </row>
        <row r="3419">
          <cell r="I3419">
            <v>36499</v>
          </cell>
        </row>
        <row r="3420">
          <cell r="I3420">
            <v>36468</v>
          </cell>
        </row>
        <row r="3421">
          <cell r="I3421">
            <v>36471</v>
          </cell>
        </row>
        <row r="3422">
          <cell r="I3422">
            <v>36323</v>
          </cell>
        </row>
        <row r="3423">
          <cell r="I3423">
            <v>36419</v>
          </cell>
        </row>
        <row r="3424">
          <cell r="I3424">
            <v>36471</v>
          </cell>
        </row>
        <row r="3425">
          <cell r="I3425">
            <v>36545</v>
          </cell>
        </row>
        <row r="3426">
          <cell r="I3426">
            <v>36716</v>
          </cell>
        </row>
        <row r="3427">
          <cell r="I3427">
            <v>36577</v>
          </cell>
        </row>
        <row r="3428">
          <cell r="I3428">
            <v>36562</v>
          </cell>
        </row>
        <row r="3429">
          <cell r="I3429">
            <v>36682</v>
          </cell>
        </row>
        <row r="3430">
          <cell r="I3430">
            <v>36749</v>
          </cell>
        </row>
        <row r="3431">
          <cell r="I3431">
            <v>36941</v>
          </cell>
        </row>
        <row r="3432">
          <cell r="I3432">
            <v>37274</v>
          </cell>
        </row>
        <row r="3433">
          <cell r="I3433">
            <v>37384</v>
          </cell>
        </row>
        <row r="3434">
          <cell r="I3434">
            <v>37742</v>
          </cell>
        </row>
        <row r="3435">
          <cell r="I3435">
            <v>37715</v>
          </cell>
        </row>
        <row r="3436">
          <cell r="I3436">
            <v>37799</v>
          </cell>
        </row>
        <row r="3437">
          <cell r="I3437">
            <v>37895</v>
          </cell>
        </row>
        <row r="3438">
          <cell r="I3438">
            <v>37948</v>
          </cell>
        </row>
        <row r="3439">
          <cell r="I3439">
            <v>37989</v>
          </cell>
        </row>
        <row r="3440">
          <cell r="I3440">
            <v>38019</v>
          </cell>
        </row>
        <row r="3441">
          <cell r="I3441">
            <v>38347</v>
          </cell>
        </row>
        <row r="3442">
          <cell r="I3442">
            <v>38330</v>
          </cell>
        </row>
        <row r="3443">
          <cell r="I3443">
            <v>38339</v>
          </cell>
        </row>
        <row r="3444">
          <cell r="I3444">
            <v>38418</v>
          </cell>
        </row>
        <row r="3445">
          <cell r="I3445">
            <v>38687</v>
          </cell>
        </row>
        <row r="3446">
          <cell r="I3446">
            <v>39899</v>
          </cell>
        </row>
        <row r="3447">
          <cell r="I3447">
            <v>40464</v>
          </cell>
        </row>
        <row r="3448">
          <cell r="I3448">
            <v>40423</v>
          </cell>
        </row>
        <row r="3449">
          <cell r="I3449">
            <v>39894</v>
          </cell>
        </row>
        <row r="3450">
          <cell r="I3450">
            <v>39726</v>
          </cell>
        </row>
        <row r="3451">
          <cell r="I3451">
            <v>39845</v>
          </cell>
        </row>
        <row r="3452">
          <cell r="I3452">
            <v>39807</v>
          </cell>
        </row>
        <row r="3453">
          <cell r="I3453">
            <v>39825</v>
          </cell>
        </row>
        <row r="3454">
          <cell r="I3454">
            <v>39830</v>
          </cell>
        </row>
        <row r="3455">
          <cell r="I3455">
            <v>39897</v>
          </cell>
        </row>
        <row r="3456">
          <cell r="I3456">
            <v>40066</v>
          </cell>
        </row>
        <row r="3457">
          <cell r="I3457">
            <v>40047</v>
          </cell>
        </row>
        <row r="3458">
          <cell r="I3458">
            <v>40141</v>
          </cell>
        </row>
        <row r="3459">
          <cell r="I3459">
            <v>40421</v>
          </cell>
        </row>
        <row r="3460">
          <cell r="I3460">
            <v>40584</v>
          </cell>
        </row>
        <row r="3461">
          <cell r="I3461">
            <v>40846</v>
          </cell>
        </row>
        <row r="3462">
          <cell r="I3462">
            <v>40898</v>
          </cell>
        </row>
        <row r="3463">
          <cell r="I3463">
            <v>40860</v>
          </cell>
        </row>
        <row r="3464">
          <cell r="I3464">
            <v>40468</v>
          </cell>
        </row>
        <row r="3465">
          <cell r="I3465">
            <v>40431</v>
          </cell>
        </row>
        <row r="3466">
          <cell r="I3466">
            <v>40393</v>
          </cell>
        </row>
        <row r="3467">
          <cell r="I3467">
            <v>40449</v>
          </cell>
        </row>
        <row r="3468">
          <cell r="I3468">
            <v>40551</v>
          </cell>
        </row>
        <row r="3469">
          <cell r="I3469">
            <v>40627</v>
          </cell>
        </row>
        <row r="3470">
          <cell r="I3470">
            <v>40709</v>
          </cell>
        </row>
        <row r="3471">
          <cell r="I3471">
            <v>40956</v>
          </cell>
        </row>
        <row r="3472">
          <cell r="I3472">
            <v>40876</v>
          </cell>
        </row>
        <row r="3473">
          <cell r="I3473">
            <v>40874</v>
          </cell>
        </row>
        <row r="3474">
          <cell r="I3474">
            <v>40901</v>
          </cell>
        </row>
        <row r="3475">
          <cell r="I3475">
            <v>40936</v>
          </cell>
        </row>
        <row r="3476">
          <cell r="I3476">
            <v>40996</v>
          </cell>
        </row>
        <row r="3477">
          <cell r="I3477">
            <v>41040</v>
          </cell>
        </row>
        <row r="3478">
          <cell r="I3478">
            <v>41067</v>
          </cell>
        </row>
        <row r="3479">
          <cell r="I3479">
            <v>41030</v>
          </cell>
        </row>
        <row r="3480">
          <cell r="I3480">
            <v>41097</v>
          </cell>
        </row>
        <row r="3481">
          <cell r="I3481">
            <v>41232</v>
          </cell>
        </row>
        <row r="3482">
          <cell r="I3482">
            <v>41240</v>
          </cell>
        </row>
        <row r="3483">
          <cell r="I3483">
            <v>41271</v>
          </cell>
        </row>
        <row r="3484">
          <cell r="I3484">
            <v>41249</v>
          </cell>
        </row>
        <row r="3485">
          <cell r="I3485">
            <v>41216</v>
          </cell>
        </row>
        <row r="3486">
          <cell r="I3486">
            <v>41226</v>
          </cell>
        </row>
        <row r="3487">
          <cell r="I3487">
            <v>41270</v>
          </cell>
        </row>
        <row r="3488">
          <cell r="I3488">
            <v>41371</v>
          </cell>
        </row>
        <row r="3489">
          <cell r="I3489">
            <v>41371</v>
          </cell>
        </row>
        <row r="3490">
          <cell r="I3490">
            <v>41386</v>
          </cell>
        </row>
        <row r="3491">
          <cell r="I3491">
            <v>41365</v>
          </cell>
        </row>
        <row r="3492">
          <cell r="I3492">
            <v>41364</v>
          </cell>
        </row>
        <row r="3493">
          <cell r="I3493">
            <v>41595</v>
          </cell>
        </row>
        <row r="3494">
          <cell r="I3494">
            <v>41680</v>
          </cell>
        </row>
        <row r="3495">
          <cell r="I3495">
            <v>41607</v>
          </cell>
        </row>
        <row r="3496">
          <cell r="I3496">
            <v>41706</v>
          </cell>
        </row>
        <row r="3497">
          <cell r="I3497">
            <v>41845</v>
          </cell>
        </row>
        <row r="3498">
          <cell r="I3498">
            <v>41586</v>
          </cell>
        </row>
        <row r="3499">
          <cell r="I3499">
            <v>41664</v>
          </cell>
        </row>
        <row r="3500">
          <cell r="I3500">
            <v>41774</v>
          </cell>
        </row>
        <row r="3501">
          <cell r="I3501">
            <v>41794</v>
          </cell>
        </row>
        <row r="3502">
          <cell r="I3502">
            <v>41903</v>
          </cell>
        </row>
        <row r="3503">
          <cell r="I3503">
            <v>41882</v>
          </cell>
        </row>
        <row r="3504">
          <cell r="I3504">
            <v>41880</v>
          </cell>
        </row>
        <row r="3505">
          <cell r="I3505">
            <v>41949</v>
          </cell>
        </row>
        <row r="3506">
          <cell r="I3506">
            <v>41854</v>
          </cell>
        </row>
        <row r="3507">
          <cell r="I3507">
            <v>41756</v>
          </cell>
        </row>
        <row r="3508">
          <cell r="I3508">
            <v>41864</v>
          </cell>
        </row>
        <row r="3509">
          <cell r="I3509">
            <v>41726</v>
          </cell>
        </row>
        <row r="3510">
          <cell r="I3510">
            <v>41733</v>
          </cell>
        </row>
        <row r="3511">
          <cell r="I3511">
            <v>41805</v>
          </cell>
        </row>
        <row r="3512">
          <cell r="I3512">
            <v>41823</v>
          </cell>
        </row>
        <row r="3513">
          <cell r="I3513">
            <v>41801</v>
          </cell>
        </row>
        <row r="3514">
          <cell r="I3514">
            <v>41757</v>
          </cell>
        </row>
        <row r="3515">
          <cell r="I3515">
            <v>42164</v>
          </cell>
        </row>
        <row r="3516">
          <cell r="I3516">
            <v>42348</v>
          </cell>
        </row>
        <row r="3517">
          <cell r="I3517">
            <v>42411</v>
          </cell>
        </row>
        <row r="3518">
          <cell r="I3518">
            <v>42490</v>
          </cell>
        </row>
        <row r="3519">
          <cell r="I3519">
            <v>42369</v>
          </cell>
        </row>
        <row r="3520">
          <cell r="I3520">
            <v>42302</v>
          </cell>
        </row>
        <row r="3521">
          <cell r="I3521">
            <v>42080</v>
          </cell>
        </row>
        <row r="3522">
          <cell r="I3522">
            <v>42372</v>
          </cell>
        </row>
        <row r="3523">
          <cell r="I3523">
            <v>42582</v>
          </cell>
        </row>
        <row r="3524">
          <cell r="I3524">
            <v>42620</v>
          </cell>
        </row>
        <row r="3525">
          <cell r="I3525">
            <v>42355</v>
          </cell>
        </row>
        <row r="3526">
          <cell r="I3526">
            <v>42430</v>
          </cell>
        </row>
        <row r="3527">
          <cell r="I3527">
            <v>42475</v>
          </cell>
        </row>
        <row r="3528">
          <cell r="I3528">
            <v>42346</v>
          </cell>
        </row>
        <row r="3529">
          <cell r="I3529">
            <v>42268</v>
          </cell>
        </row>
        <row r="3530">
          <cell r="I3530">
            <v>42454</v>
          </cell>
        </row>
        <row r="3531">
          <cell r="I3531">
            <v>42352</v>
          </cell>
        </row>
        <row r="3532">
          <cell r="I3532">
            <v>42391</v>
          </cell>
        </row>
        <row r="3533">
          <cell r="I3533">
            <v>42290</v>
          </cell>
        </row>
        <row r="3534">
          <cell r="I3534">
            <v>42186</v>
          </cell>
        </row>
        <row r="3535">
          <cell r="I3535">
            <v>42086</v>
          </cell>
        </row>
        <row r="3536">
          <cell r="I3536">
            <v>42086</v>
          </cell>
        </row>
        <row r="3537">
          <cell r="I3537">
            <v>43774</v>
          </cell>
        </row>
        <row r="3538">
          <cell r="I3538">
            <v>43822</v>
          </cell>
        </row>
        <row r="3539">
          <cell r="I3539">
            <v>43766</v>
          </cell>
        </row>
        <row r="3540">
          <cell r="I3540">
            <v>43895</v>
          </cell>
        </row>
        <row r="3541">
          <cell r="I3541">
            <v>44112</v>
          </cell>
        </row>
        <row r="3542">
          <cell r="I3542">
            <v>43758</v>
          </cell>
        </row>
        <row r="3543">
          <cell r="I3543">
            <v>43744</v>
          </cell>
        </row>
        <row r="3544">
          <cell r="I3544">
            <v>43525</v>
          </cell>
        </row>
        <row r="3545">
          <cell r="I3545">
            <v>42609</v>
          </cell>
        </row>
        <row r="3546">
          <cell r="I3546">
            <v>42556</v>
          </cell>
        </row>
        <row r="3547">
          <cell r="I3547">
            <v>42526</v>
          </cell>
        </row>
        <row r="3548">
          <cell r="I3548">
            <v>42588</v>
          </cell>
        </row>
        <row r="3549">
          <cell r="I3549">
            <v>43112</v>
          </cell>
        </row>
        <row r="3550">
          <cell r="I3550">
            <v>42715</v>
          </cell>
        </row>
        <row r="3551">
          <cell r="I3551">
            <v>42813</v>
          </cell>
        </row>
        <row r="3552">
          <cell r="I3552">
            <v>42820</v>
          </cell>
        </row>
        <row r="3553">
          <cell r="I3553">
            <v>42856</v>
          </cell>
        </row>
        <row r="3554">
          <cell r="I3554">
            <v>42974</v>
          </cell>
        </row>
        <row r="3555">
          <cell r="I3555">
            <v>42861</v>
          </cell>
        </row>
        <row r="3556">
          <cell r="I3556">
            <v>42887</v>
          </cell>
        </row>
        <row r="3557">
          <cell r="I3557">
            <v>42818</v>
          </cell>
        </row>
        <row r="3558">
          <cell r="I3558">
            <v>42996</v>
          </cell>
        </row>
        <row r="3559">
          <cell r="I3559">
            <v>43006</v>
          </cell>
        </row>
        <row r="3560">
          <cell r="I3560">
            <v>43002</v>
          </cell>
        </row>
        <row r="3561">
          <cell r="I3561">
            <v>43009</v>
          </cell>
        </row>
        <row r="3562">
          <cell r="I3562">
            <v>43054</v>
          </cell>
        </row>
        <row r="3563">
          <cell r="I3563">
            <v>43170</v>
          </cell>
        </row>
        <row r="3564">
          <cell r="I3564">
            <v>43111</v>
          </cell>
        </row>
        <row r="3565">
          <cell r="I3565">
            <v>43405</v>
          </cell>
        </row>
        <row r="3566">
          <cell r="I3566">
            <v>43435</v>
          </cell>
        </row>
        <row r="3567">
          <cell r="I3567">
            <v>43491</v>
          </cell>
        </row>
        <row r="3568">
          <cell r="I3568">
            <v>43682</v>
          </cell>
        </row>
        <row r="3569">
          <cell r="I3569">
            <v>43888</v>
          </cell>
        </row>
        <row r="3570">
          <cell r="I3570">
            <v>43803</v>
          </cell>
        </row>
        <row r="3571">
          <cell r="I3571">
            <v>43855</v>
          </cell>
        </row>
        <row r="3572">
          <cell r="I3572">
            <v>43886</v>
          </cell>
        </row>
        <row r="3573">
          <cell r="I3573">
            <v>43975</v>
          </cell>
        </row>
        <row r="3574">
          <cell r="I3574">
            <v>44016</v>
          </cell>
        </row>
        <row r="3575">
          <cell r="I3575">
            <v>44050</v>
          </cell>
        </row>
        <row r="3576">
          <cell r="I3576">
            <v>44280</v>
          </cell>
        </row>
        <row r="3577">
          <cell r="I3577">
            <v>44477</v>
          </cell>
        </row>
        <row r="3578">
          <cell r="I3578">
            <v>44574</v>
          </cell>
        </row>
        <row r="3579">
          <cell r="I3579">
            <v>44548</v>
          </cell>
        </row>
        <row r="3580">
          <cell r="I3580">
            <v>44273</v>
          </cell>
        </row>
        <row r="3581">
          <cell r="I3581">
            <v>44371</v>
          </cell>
        </row>
        <row r="3582">
          <cell r="I3582">
            <v>44404</v>
          </cell>
        </row>
        <row r="3583">
          <cell r="I3583">
            <v>44346</v>
          </cell>
        </row>
        <row r="3584">
          <cell r="I3584">
            <v>44290</v>
          </cell>
        </row>
        <row r="3585">
          <cell r="I3585">
            <v>44440</v>
          </cell>
        </row>
        <row r="3586">
          <cell r="I3586">
            <v>44528</v>
          </cell>
        </row>
        <row r="3587">
          <cell r="I3587">
            <v>44642</v>
          </cell>
        </row>
        <row r="3588">
          <cell r="I3588">
            <v>44856</v>
          </cell>
        </row>
        <row r="3589">
          <cell r="I3589">
            <v>44804</v>
          </cell>
        </row>
        <row r="3590">
          <cell r="I3590">
            <v>44889</v>
          </cell>
        </row>
        <row r="3591">
          <cell r="I3591">
            <v>44880</v>
          </cell>
        </row>
        <row r="3592">
          <cell r="I3592">
            <v>45041</v>
          </cell>
        </row>
        <row r="3593">
          <cell r="I3593">
            <v>45176</v>
          </cell>
        </row>
        <row r="3594">
          <cell r="I3594">
            <v>45295</v>
          </cell>
        </row>
        <row r="3595">
          <cell r="I3595">
            <v>45354</v>
          </cell>
        </row>
        <row r="3596">
          <cell r="I3596">
            <v>45442</v>
          </cell>
        </row>
        <row r="3597">
          <cell r="I3597">
            <v>45634</v>
          </cell>
        </row>
        <row r="3598">
          <cell r="I3598">
            <v>45746</v>
          </cell>
        </row>
        <row r="3599">
          <cell r="I3599">
            <v>45809</v>
          </cell>
        </row>
        <row r="3600">
          <cell r="I3600">
            <v>46218</v>
          </cell>
        </row>
        <row r="3601">
          <cell r="I3601">
            <v>46415</v>
          </cell>
        </row>
        <row r="3602">
          <cell r="I3602">
            <v>46623</v>
          </cell>
        </row>
        <row r="3603">
          <cell r="I3603">
            <v>47112</v>
          </cell>
        </row>
        <row r="3604">
          <cell r="I3604">
            <v>47359</v>
          </cell>
        </row>
        <row r="3605">
          <cell r="I3605">
            <v>47318</v>
          </cell>
        </row>
        <row r="3606">
          <cell r="I3606">
            <v>47330</v>
          </cell>
        </row>
        <row r="3607">
          <cell r="I3607">
            <v>47535</v>
          </cell>
        </row>
        <row r="3608">
          <cell r="I3608">
            <v>47657</v>
          </cell>
        </row>
        <row r="3609">
          <cell r="I3609">
            <v>47906</v>
          </cell>
        </row>
        <row r="3610">
          <cell r="I3610">
            <v>47764</v>
          </cell>
        </row>
        <row r="3611">
          <cell r="I3611">
            <v>47671</v>
          </cell>
        </row>
        <row r="3612">
          <cell r="I3612">
            <v>47747</v>
          </cell>
        </row>
        <row r="3613">
          <cell r="I3613">
            <v>47843</v>
          </cell>
        </row>
        <row r="3614">
          <cell r="I3614">
            <v>47889</v>
          </cell>
        </row>
        <row r="3615">
          <cell r="I3615">
            <v>47769</v>
          </cell>
        </row>
        <row r="3616">
          <cell r="I3616">
            <v>47774</v>
          </cell>
        </row>
        <row r="3617">
          <cell r="I3617">
            <v>47169</v>
          </cell>
        </row>
        <row r="3618">
          <cell r="I3618">
            <v>47174</v>
          </cell>
        </row>
        <row r="3619">
          <cell r="I3619">
            <v>47037</v>
          </cell>
        </row>
        <row r="3620">
          <cell r="I3620">
            <v>46956</v>
          </cell>
        </row>
        <row r="3621">
          <cell r="I3621">
            <v>47023</v>
          </cell>
        </row>
        <row r="3622">
          <cell r="I3622">
            <v>47297</v>
          </cell>
        </row>
        <row r="3623">
          <cell r="I3623">
            <v>47219</v>
          </cell>
        </row>
        <row r="3624">
          <cell r="I3624">
            <v>47144</v>
          </cell>
        </row>
        <row r="3625">
          <cell r="I3625">
            <v>47623</v>
          </cell>
        </row>
        <row r="3626">
          <cell r="I3626">
            <v>47678</v>
          </cell>
        </row>
        <row r="3627">
          <cell r="I3627">
            <v>47776</v>
          </cell>
        </row>
        <row r="3628">
          <cell r="I3628">
            <v>47916</v>
          </cell>
        </row>
        <row r="3629">
          <cell r="I3629">
            <v>47616</v>
          </cell>
        </row>
        <row r="3630">
          <cell r="I3630">
            <v>47970</v>
          </cell>
        </row>
        <row r="3631">
          <cell r="I3631">
            <v>48559</v>
          </cell>
        </row>
        <row r="3632">
          <cell r="I3632">
            <v>48622</v>
          </cell>
        </row>
        <row r="3633">
          <cell r="I3633">
            <v>48664</v>
          </cell>
        </row>
        <row r="3634">
          <cell r="I3634">
            <v>48883</v>
          </cell>
        </row>
        <row r="3635">
          <cell r="I3635">
            <v>49005</v>
          </cell>
        </row>
        <row r="3636">
          <cell r="I3636">
            <v>48997</v>
          </cell>
        </row>
        <row r="3637">
          <cell r="I3637">
            <v>49182</v>
          </cell>
        </row>
        <row r="3638">
          <cell r="I3638">
            <v>49359</v>
          </cell>
        </row>
        <row r="3639">
          <cell r="I3639">
            <v>49455</v>
          </cell>
        </row>
        <row r="3640">
          <cell r="I3640">
            <v>49654</v>
          </cell>
        </row>
        <row r="3641">
          <cell r="I3641">
            <v>49742</v>
          </cell>
        </row>
        <row r="3642">
          <cell r="I3642">
            <v>49850</v>
          </cell>
        </row>
        <row r="3643">
          <cell r="I3643">
            <v>49957</v>
          </cell>
        </row>
        <row r="3644">
          <cell r="I3644">
            <v>50052</v>
          </cell>
        </row>
        <row r="3645">
          <cell r="I3645">
            <v>50177</v>
          </cell>
        </row>
        <row r="3646">
          <cell r="I3646">
            <v>50224</v>
          </cell>
        </row>
        <row r="3647">
          <cell r="I3647">
            <v>50259</v>
          </cell>
        </row>
        <row r="3648">
          <cell r="I3648">
            <v>50289</v>
          </cell>
        </row>
        <row r="3649">
          <cell r="I3649">
            <v>50239</v>
          </cell>
        </row>
        <row r="3650">
          <cell r="I3650">
            <v>50056</v>
          </cell>
        </row>
        <row r="3651">
          <cell r="I3651">
            <v>50081</v>
          </cell>
        </row>
        <row r="3652">
          <cell r="I3652">
            <v>50298</v>
          </cell>
        </row>
        <row r="3653">
          <cell r="I3653">
            <v>50365</v>
          </cell>
        </row>
        <row r="3654">
          <cell r="I3654">
            <v>50310</v>
          </cell>
        </row>
        <row r="3655">
          <cell r="I3655">
            <v>50803</v>
          </cell>
        </row>
        <row r="3656">
          <cell r="I3656">
            <v>50985</v>
          </cell>
        </row>
        <row r="3657">
          <cell r="I3657">
            <v>51031</v>
          </cell>
        </row>
        <row r="3658">
          <cell r="I3658">
            <v>51266</v>
          </cell>
        </row>
        <row r="3659">
          <cell r="I3659">
            <v>51386</v>
          </cell>
        </row>
        <row r="3660">
          <cell r="I3660">
            <v>51355</v>
          </cell>
        </row>
        <row r="3661">
          <cell r="I3661">
            <v>51373</v>
          </cell>
        </row>
        <row r="3662">
          <cell r="I3662">
            <v>51440</v>
          </cell>
        </row>
        <row r="3663">
          <cell r="I3663">
            <v>51581</v>
          </cell>
        </row>
        <row r="3664">
          <cell r="I3664">
            <v>51539</v>
          </cell>
        </row>
        <row r="3665">
          <cell r="I3665">
            <v>51706</v>
          </cell>
        </row>
        <row r="3666">
          <cell r="I3666">
            <v>52030</v>
          </cell>
        </row>
        <row r="3667">
          <cell r="I3667">
            <v>51998</v>
          </cell>
        </row>
        <row r="3668">
          <cell r="I3668">
            <v>52249</v>
          </cell>
        </row>
        <row r="3669">
          <cell r="I3669">
            <v>52275</v>
          </cell>
        </row>
        <row r="3670">
          <cell r="I3670">
            <v>52734</v>
          </cell>
        </row>
        <row r="3671">
          <cell r="I3671">
            <v>52755</v>
          </cell>
        </row>
        <row r="3672">
          <cell r="I3672">
            <v>52923</v>
          </cell>
        </row>
        <row r="3673">
          <cell r="I3673">
            <v>53218</v>
          </cell>
        </row>
        <row r="3674">
          <cell r="I3674">
            <v>53442</v>
          </cell>
        </row>
        <row r="3675">
          <cell r="I3675">
            <v>53863</v>
          </cell>
        </row>
        <row r="3676">
          <cell r="I3676">
            <v>54212</v>
          </cell>
        </row>
        <row r="3677">
          <cell r="I3677">
            <v>54248</v>
          </cell>
        </row>
        <row r="3678">
          <cell r="I3678">
            <v>54462</v>
          </cell>
        </row>
        <row r="3679">
          <cell r="I3679">
            <v>54760</v>
          </cell>
        </row>
        <row r="3680">
          <cell r="I3680">
            <v>54721</v>
          </cell>
        </row>
        <row r="3681">
          <cell r="I3681">
            <v>54786</v>
          </cell>
        </row>
        <row r="3682">
          <cell r="I3682">
            <v>55016</v>
          </cell>
        </row>
        <row r="3683">
          <cell r="I3683">
            <v>55232</v>
          </cell>
        </row>
        <row r="3684">
          <cell r="I3684">
            <v>55522</v>
          </cell>
        </row>
        <row r="3685">
          <cell r="I3685">
            <v>55621</v>
          </cell>
        </row>
        <row r="3686">
          <cell r="I3686">
            <v>55863</v>
          </cell>
        </row>
        <row r="3687">
          <cell r="I3687">
            <v>56140</v>
          </cell>
        </row>
        <row r="3688">
          <cell r="I3688">
            <v>56277</v>
          </cell>
        </row>
        <row r="3689">
          <cell r="I3689">
            <v>56308</v>
          </cell>
        </row>
        <row r="3690">
          <cell r="I3690">
            <v>56440</v>
          </cell>
        </row>
        <row r="3691">
          <cell r="I3691">
            <v>56561</v>
          </cell>
        </row>
        <row r="3692">
          <cell r="I3692">
            <v>56882</v>
          </cell>
        </row>
        <row r="3693">
          <cell r="I3693">
            <v>57020</v>
          </cell>
        </row>
        <row r="3694">
          <cell r="I3694">
            <v>57267</v>
          </cell>
        </row>
        <row r="3695">
          <cell r="I3695">
            <v>58445</v>
          </cell>
        </row>
        <row r="3696">
          <cell r="I3696">
            <v>59113</v>
          </cell>
        </row>
        <row r="3697">
          <cell r="I3697">
            <v>60848</v>
          </cell>
        </row>
        <row r="3698">
          <cell r="I3698">
            <v>61054</v>
          </cell>
        </row>
        <row r="3699">
          <cell r="I3699">
            <v>59501</v>
          </cell>
        </row>
        <row r="3700">
          <cell r="I3700">
            <v>60501</v>
          </cell>
        </row>
        <row r="3701">
          <cell r="I3701">
            <v>59836</v>
          </cell>
        </row>
        <row r="3702">
          <cell r="I3702">
            <v>59089</v>
          </cell>
        </row>
        <row r="3703">
          <cell r="I3703">
            <v>58897</v>
          </cell>
        </row>
        <row r="3704">
          <cell r="I3704">
            <v>58982</v>
          </cell>
        </row>
        <row r="3705">
          <cell r="I3705">
            <v>59136</v>
          </cell>
        </row>
        <row r="3706">
          <cell r="I3706">
            <v>59186</v>
          </cell>
        </row>
        <row r="3707">
          <cell r="I3707">
            <v>59290</v>
          </cell>
        </row>
        <row r="3708">
          <cell r="I3708">
            <v>59554</v>
          </cell>
        </row>
        <row r="3709">
          <cell r="I3709">
            <v>59806</v>
          </cell>
        </row>
        <row r="3710">
          <cell r="I3710">
            <v>59903</v>
          </cell>
        </row>
        <row r="3711">
          <cell r="I3711">
            <v>60086</v>
          </cell>
        </row>
        <row r="3712">
          <cell r="I3712">
            <v>60315</v>
          </cell>
        </row>
        <row r="3713">
          <cell r="I3713">
            <v>60628</v>
          </cell>
        </row>
        <row r="3714">
          <cell r="I3714">
            <v>60960</v>
          </cell>
        </row>
        <row r="3715">
          <cell r="I3715">
            <v>61126</v>
          </cell>
        </row>
        <row r="3716">
          <cell r="I3716">
            <v>61440</v>
          </cell>
        </row>
        <row r="3717">
          <cell r="I3717">
            <v>61608</v>
          </cell>
        </row>
        <row r="3718">
          <cell r="I3718">
            <v>61897</v>
          </cell>
        </row>
        <row r="3719">
          <cell r="I3719">
            <v>62281</v>
          </cell>
        </row>
        <row r="3720">
          <cell r="I3720">
            <v>62387</v>
          </cell>
        </row>
        <row r="3721">
          <cell r="I3721">
            <v>62503</v>
          </cell>
        </row>
        <row r="3722">
          <cell r="I3722">
            <v>62584</v>
          </cell>
        </row>
        <row r="3723">
          <cell r="I3723">
            <v>62882</v>
          </cell>
        </row>
        <row r="3724">
          <cell r="I3724">
            <v>63046</v>
          </cell>
        </row>
        <row r="3725">
          <cell r="I3725">
            <v>63135</v>
          </cell>
        </row>
        <row r="3726">
          <cell r="I3726">
            <v>63394</v>
          </cell>
        </row>
        <row r="3727">
          <cell r="I3727">
            <v>63428</v>
          </cell>
        </row>
        <row r="3728">
          <cell r="I3728">
            <v>63442</v>
          </cell>
        </row>
        <row r="3729">
          <cell r="I3729">
            <v>63713</v>
          </cell>
        </row>
        <row r="3730">
          <cell r="I3730">
            <v>63883</v>
          </cell>
        </row>
        <row r="3731">
          <cell r="I3731">
            <v>63981</v>
          </cell>
        </row>
        <row r="3732">
          <cell r="I3732">
            <v>64107</v>
          </cell>
        </row>
        <row r="3733">
          <cell r="I3733">
            <v>64244</v>
          </cell>
        </row>
        <row r="3734">
          <cell r="I3734">
            <v>64244</v>
          </cell>
        </row>
        <row r="3735">
          <cell r="I3735">
            <v>65213</v>
          </cell>
        </row>
        <row r="3736">
          <cell r="I3736">
            <v>65325</v>
          </cell>
        </row>
        <row r="3737">
          <cell r="I3737">
            <v>65442</v>
          </cell>
        </row>
        <row r="3738">
          <cell r="I3738">
            <v>65514</v>
          </cell>
        </row>
        <row r="3739">
          <cell r="I3739">
            <v>65786</v>
          </cell>
        </row>
        <row r="3740">
          <cell r="I3740">
            <v>66089</v>
          </cell>
        </row>
        <row r="3741">
          <cell r="I3741">
            <v>66295</v>
          </cell>
        </row>
        <row r="3742">
          <cell r="I3742">
            <v>66502</v>
          </cell>
        </row>
        <row r="3743">
          <cell r="I3743">
            <v>66634</v>
          </cell>
        </row>
        <row r="3744">
          <cell r="I3744">
            <v>66898</v>
          </cell>
        </row>
        <row r="3745">
          <cell r="I3745">
            <v>67051</v>
          </cell>
        </row>
        <row r="3746">
          <cell r="I3746">
            <v>67547</v>
          </cell>
        </row>
        <row r="3747">
          <cell r="I3747">
            <v>67763</v>
          </cell>
        </row>
        <row r="3748">
          <cell r="I3748">
            <v>67664</v>
          </cell>
        </row>
        <row r="3749">
          <cell r="I3749">
            <v>67772</v>
          </cell>
        </row>
        <row r="3750">
          <cell r="I3750">
            <v>67985</v>
          </cell>
        </row>
        <row r="3751">
          <cell r="I3751">
            <v>68485</v>
          </cell>
        </row>
        <row r="3752">
          <cell r="I3752">
            <v>68881</v>
          </cell>
        </row>
        <row r="3753">
          <cell r="I3753">
            <v>68938</v>
          </cell>
        </row>
        <row r="3754">
          <cell r="I3754">
            <v>69226</v>
          </cell>
        </row>
        <row r="3755">
          <cell r="I3755">
            <v>69523</v>
          </cell>
        </row>
        <row r="3756">
          <cell r="I3756">
            <v>69915</v>
          </cell>
        </row>
        <row r="3757">
          <cell r="I3757">
            <v>70265</v>
          </cell>
        </row>
        <row r="3758">
          <cell r="I3758">
            <v>70469</v>
          </cell>
        </row>
        <row r="3759">
          <cell r="I3759">
            <v>70523</v>
          </cell>
        </row>
        <row r="3760">
          <cell r="I3760">
            <v>70574</v>
          </cell>
        </row>
        <row r="3761">
          <cell r="I3761">
            <v>70971</v>
          </cell>
        </row>
        <row r="3762">
          <cell r="I3762">
            <v>70978</v>
          </cell>
        </row>
        <row r="3763">
          <cell r="I3763">
            <v>71069</v>
          </cell>
        </row>
        <row r="3764">
          <cell r="I3764">
            <v>71187</v>
          </cell>
        </row>
        <row r="3765">
          <cell r="I3765">
            <v>71261</v>
          </cell>
        </row>
        <row r="3766">
          <cell r="I3766">
            <v>71469</v>
          </cell>
        </row>
        <row r="3767">
          <cell r="I3767">
            <v>71739</v>
          </cell>
        </row>
        <row r="3768">
          <cell r="I3768">
            <v>72073</v>
          </cell>
        </row>
        <row r="3769">
          <cell r="I3769">
            <v>72354</v>
          </cell>
        </row>
        <row r="3770">
          <cell r="I3770">
            <v>72659</v>
          </cell>
        </row>
        <row r="3771">
          <cell r="I3771">
            <v>73210</v>
          </cell>
        </row>
        <row r="3772">
          <cell r="I3772">
            <v>73218</v>
          </cell>
        </row>
        <row r="3773">
          <cell r="I3773">
            <v>73250</v>
          </cell>
        </row>
        <row r="3774">
          <cell r="I3774">
            <v>73409</v>
          </cell>
        </row>
        <row r="3775">
          <cell r="I3775">
            <v>73332</v>
          </cell>
        </row>
        <row r="3776">
          <cell r="I3776">
            <v>73816</v>
          </cell>
        </row>
        <row r="3777">
          <cell r="I3777">
            <v>74063</v>
          </cell>
        </row>
        <row r="3778">
          <cell r="I3778">
            <v>74235</v>
          </cell>
        </row>
        <row r="3779">
          <cell r="I3779">
            <v>74235</v>
          </cell>
        </row>
        <row r="3780">
          <cell r="I3780">
            <v>74801</v>
          </cell>
        </row>
        <row r="3781">
          <cell r="I3781">
            <v>74968</v>
          </cell>
        </row>
        <row r="3782">
          <cell r="I3782">
            <v>75411</v>
          </cell>
        </row>
        <row r="3783">
          <cell r="I3783">
            <v>75596</v>
          </cell>
        </row>
        <row r="3784">
          <cell r="I3784">
            <v>75938</v>
          </cell>
        </row>
        <row r="3785">
          <cell r="I3785">
            <v>76117</v>
          </cell>
        </row>
        <row r="3786">
          <cell r="I3786">
            <v>76131</v>
          </cell>
        </row>
        <row r="3787">
          <cell r="I3787">
            <v>76505</v>
          </cell>
        </row>
        <row r="3788">
          <cell r="I3788">
            <v>76353</v>
          </cell>
        </row>
        <row r="3789">
          <cell r="I3789">
            <v>76635</v>
          </cell>
        </row>
        <row r="3790">
          <cell r="I3790">
            <v>76566</v>
          </cell>
        </row>
        <row r="3791">
          <cell r="I3791">
            <v>76540</v>
          </cell>
        </row>
        <row r="3792">
          <cell r="I3792">
            <v>76737</v>
          </cell>
        </row>
        <row r="3793">
          <cell r="I3793">
            <v>77050</v>
          </cell>
        </row>
        <row r="3794">
          <cell r="I3794">
            <v>77237</v>
          </cell>
        </row>
        <row r="3795">
          <cell r="I3795">
            <v>77535</v>
          </cell>
        </row>
        <row r="3796">
          <cell r="I3796">
            <v>77566</v>
          </cell>
        </row>
        <row r="3797">
          <cell r="I3797">
            <v>77979</v>
          </cell>
        </row>
        <row r="3798">
          <cell r="I3798">
            <v>78013</v>
          </cell>
        </row>
        <row r="3799">
          <cell r="I3799">
            <v>78086</v>
          </cell>
        </row>
        <row r="3800">
          <cell r="I3800">
            <v>77770</v>
          </cell>
        </row>
        <row r="3801">
          <cell r="I3801">
            <v>78029</v>
          </cell>
        </row>
        <row r="3802">
          <cell r="I3802">
            <v>78020</v>
          </cell>
        </row>
        <row r="3803">
          <cell r="I3803">
            <v>77975</v>
          </cell>
        </row>
        <row r="3804">
          <cell r="I3804">
            <v>78054</v>
          </cell>
        </row>
        <row r="3805">
          <cell r="I3805">
            <v>78314</v>
          </cell>
        </row>
        <row r="3806">
          <cell r="I3806">
            <v>78256</v>
          </cell>
        </row>
        <row r="3807">
          <cell r="I3807">
            <v>78562</v>
          </cell>
        </row>
        <row r="3808">
          <cell r="I3808">
            <v>78689</v>
          </cell>
        </row>
        <row r="3809">
          <cell r="I3809">
            <v>78986</v>
          </cell>
        </row>
        <row r="3810">
          <cell r="I3810">
            <v>79335</v>
          </cell>
        </row>
        <row r="3811">
          <cell r="I3811">
            <v>79251</v>
          </cell>
        </row>
        <row r="3812">
          <cell r="I3812">
            <v>79589</v>
          </cell>
        </row>
        <row r="3813">
          <cell r="I3813">
            <v>79813</v>
          </cell>
        </row>
        <row r="3814">
          <cell r="I3814">
            <v>80240</v>
          </cell>
        </row>
        <row r="3815">
          <cell r="I3815">
            <v>80598</v>
          </cell>
        </row>
        <row r="3816">
          <cell r="I3816">
            <v>80846</v>
          </cell>
        </row>
        <row r="3817">
          <cell r="I3817">
            <v>81182</v>
          </cell>
        </row>
        <row r="3818">
          <cell r="I3818">
            <v>81309</v>
          </cell>
        </row>
        <row r="3819">
          <cell r="I3819">
            <v>81298</v>
          </cell>
        </row>
        <row r="3820">
          <cell r="I3820">
            <v>81224</v>
          </cell>
        </row>
        <row r="3821">
          <cell r="I3821">
            <v>81281</v>
          </cell>
        </row>
        <row r="3822">
          <cell r="I3822">
            <v>81533</v>
          </cell>
        </row>
        <row r="3823">
          <cell r="I3823">
            <v>81769</v>
          </cell>
        </row>
        <row r="3824">
          <cell r="I3824">
            <v>81928</v>
          </cell>
        </row>
        <row r="3825">
          <cell r="I3825">
            <v>82018</v>
          </cell>
        </row>
        <row r="3826">
          <cell r="I3826">
            <v>82114</v>
          </cell>
        </row>
        <row r="3827">
          <cell r="I3827">
            <v>82366</v>
          </cell>
        </row>
        <row r="3828">
          <cell r="I3828">
            <v>82386</v>
          </cell>
        </row>
        <row r="3829">
          <cell r="I3829">
            <v>82405</v>
          </cell>
        </row>
        <row r="3830">
          <cell r="I3830">
            <v>82498</v>
          </cell>
        </row>
        <row r="3831">
          <cell r="I3831">
            <v>82580</v>
          </cell>
        </row>
        <row r="3832">
          <cell r="I3832">
            <v>83044</v>
          </cell>
        </row>
        <row r="3833">
          <cell r="I3833">
            <v>82727</v>
          </cell>
        </row>
        <row r="3834">
          <cell r="I3834">
            <v>82505</v>
          </cell>
        </row>
        <row r="3835">
          <cell r="I3835">
            <v>82728</v>
          </cell>
        </row>
        <row r="3836">
          <cell r="I3836">
            <v>82834</v>
          </cell>
        </row>
        <row r="3837">
          <cell r="I3837">
            <v>83054</v>
          </cell>
        </row>
        <row r="3838">
          <cell r="I3838">
            <v>82848</v>
          </cell>
        </row>
        <row r="3839">
          <cell r="I3839">
            <v>82955</v>
          </cell>
        </row>
        <row r="3840">
          <cell r="I3840">
            <v>82760</v>
          </cell>
        </row>
        <row r="3841">
          <cell r="I3841">
            <v>82939</v>
          </cell>
        </row>
        <row r="3842">
          <cell r="I3842">
            <v>83133</v>
          </cell>
        </row>
        <row r="3843">
          <cell r="I3843">
            <v>83001</v>
          </cell>
        </row>
        <row r="3844">
          <cell r="I3844">
            <v>82795</v>
          </cell>
        </row>
        <row r="3845">
          <cell r="I3845">
            <v>83034</v>
          </cell>
        </row>
        <row r="3846">
          <cell r="I3846">
            <v>83314</v>
          </cell>
        </row>
        <row r="3847">
          <cell r="I3847">
            <v>83467</v>
          </cell>
        </row>
        <row r="3848">
          <cell r="I3848">
            <v>83818</v>
          </cell>
        </row>
        <row r="3849">
          <cell r="I3849">
            <v>83960</v>
          </cell>
        </row>
        <row r="3850">
          <cell r="I3850">
            <v>84169</v>
          </cell>
        </row>
        <row r="3851">
          <cell r="I3851">
            <v>84116</v>
          </cell>
        </row>
        <row r="3852">
          <cell r="I3852">
            <v>84320</v>
          </cell>
        </row>
        <row r="3853">
          <cell r="I3853">
            <v>84473</v>
          </cell>
        </row>
        <row r="3854">
          <cell r="I3854">
            <v>84811</v>
          </cell>
        </row>
        <row r="3855">
          <cell r="I3855">
            <v>85125</v>
          </cell>
        </row>
        <row r="3856">
          <cell r="I3856">
            <v>85298</v>
          </cell>
        </row>
        <row r="3857">
          <cell r="I3857">
            <v>85583</v>
          </cell>
        </row>
        <row r="3858">
          <cell r="I3858">
            <v>85637</v>
          </cell>
        </row>
        <row r="3859">
          <cell r="I3859">
            <v>85559</v>
          </cell>
        </row>
        <row r="3860">
          <cell r="I3860">
            <v>85950</v>
          </cell>
        </row>
        <row r="3861">
          <cell r="I3861">
            <v>85863</v>
          </cell>
        </row>
        <row r="3862">
          <cell r="I3862">
            <v>85782</v>
          </cell>
        </row>
        <row r="3863">
          <cell r="I3863">
            <v>85743</v>
          </cell>
        </row>
        <row r="3864">
          <cell r="I3864">
            <v>85784</v>
          </cell>
        </row>
        <row r="3865">
          <cell r="I3865">
            <v>85802</v>
          </cell>
        </row>
        <row r="3866">
          <cell r="I3866">
            <v>86326</v>
          </cell>
        </row>
        <row r="3867">
          <cell r="I3867">
            <v>86450</v>
          </cell>
        </row>
        <row r="3868">
          <cell r="I3868">
            <v>86683</v>
          </cell>
        </row>
        <row r="3869">
          <cell r="I3869">
            <v>86695</v>
          </cell>
        </row>
        <row r="3870">
          <cell r="I3870">
            <v>86926</v>
          </cell>
        </row>
        <row r="3871">
          <cell r="I3871">
            <v>87521</v>
          </cell>
        </row>
        <row r="3872">
          <cell r="I3872">
            <v>87997</v>
          </cell>
        </row>
        <row r="3873">
          <cell r="I3873">
            <v>88392</v>
          </cell>
        </row>
        <row r="3874">
          <cell r="I3874">
            <v>88591</v>
          </cell>
        </row>
        <row r="3875">
          <cell r="I3875">
            <v>88785</v>
          </cell>
        </row>
        <row r="3876">
          <cell r="I3876">
            <v>89281</v>
          </cell>
        </row>
        <row r="3877">
          <cell r="I3877">
            <v>89450</v>
          </cell>
        </row>
        <row r="3878">
          <cell r="I3878">
            <v>89679</v>
          </cell>
        </row>
        <row r="3879">
          <cell r="I3879">
            <v>89736</v>
          </cell>
        </row>
        <row r="3880">
          <cell r="I3880">
            <v>89963</v>
          </cell>
        </row>
        <row r="3881">
          <cell r="I3881">
            <v>90352</v>
          </cell>
        </row>
        <row r="3882">
          <cell r="I3882">
            <v>90372</v>
          </cell>
        </row>
        <row r="3883">
          <cell r="I3883">
            <v>90270</v>
          </cell>
        </row>
        <row r="3884">
          <cell r="I3884">
            <v>90828</v>
          </cell>
        </row>
        <row r="3885">
          <cell r="I3885">
            <v>90927</v>
          </cell>
        </row>
        <row r="3886">
          <cell r="I3886">
            <v>91328</v>
          </cell>
        </row>
        <row r="3887">
          <cell r="I3887">
            <v>91416</v>
          </cell>
        </row>
        <row r="3888">
          <cell r="I3888">
            <v>91618</v>
          </cell>
        </row>
        <row r="3889">
          <cell r="I3889">
            <v>91939</v>
          </cell>
        </row>
        <row r="3890">
          <cell r="I3890">
            <v>92026</v>
          </cell>
        </row>
        <row r="3891">
          <cell r="I3891">
            <v>92414</v>
          </cell>
        </row>
        <row r="3892">
          <cell r="I3892">
            <v>92418</v>
          </cell>
        </row>
        <row r="3893">
          <cell r="I3893">
            <v>92691</v>
          </cell>
        </row>
        <row r="3894">
          <cell r="I3894">
            <v>92863</v>
          </cell>
        </row>
        <row r="3895">
          <cell r="I3895">
            <v>92938</v>
          </cell>
        </row>
        <row r="3896">
          <cell r="I3896">
            <v>93574</v>
          </cell>
        </row>
        <row r="3897">
          <cell r="I3897">
            <v>93989</v>
          </cell>
        </row>
        <row r="3898">
          <cell r="I3898">
            <v>94214</v>
          </cell>
        </row>
        <row r="3899">
          <cell r="I3899">
            <v>94190</v>
          </cell>
        </row>
        <row r="3900">
          <cell r="I3900">
            <v>94412</v>
          </cell>
        </row>
        <row r="3901">
          <cell r="I3901">
            <v>94845</v>
          </cell>
        </row>
        <row r="3902">
          <cell r="I3902">
            <v>94884</v>
          </cell>
        </row>
        <row r="3903">
          <cell r="I3903">
            <v>94674</v>
          </cell>
        </row>
        <row r="3904">
          <cell r="I3904">
            <v>94886</v>
          </cell>
        </row>
        <row r="3905">
          <cell r="I3905">
            <v>95041</v>
          </cell>
        </row>
        <row r="3906">
          <cell r="I3906">
            <v>95041</v>
          </cell>
        </row>
        <row r="3907">
          <cell r="I3907">
            <v>95315</v>
          </cell>
        </row>
        <row r="3908">
          <cell r="I3908">
            <v>95632</v>
          </cell>
        </row>
        <row r="3909">
          <cell r="I3909">
            <v>95989</v>
          </cell>
        </row>
        <row r="3910">
          <cell r="I3910">
            <v>96402</v>
          </cell>
        </row>
        <row r="3911">
          <cell r="I3911">
            <v>96957</v>
          </cell>
        </row>
        <row r="3912">
          <cell r="I3912">
            <v>97241</v>
          </cell>
        </row>
        <row r="3913">
          <cell r="I3913">
            <v>96965</v>
          </cell>
        </row>
        <row r="3914">
          <cell r="I3914">
            <v>97165</v>
          </cell>
        </row>
        <row r="3915">
          <cell r="I3915">
            <v>97637</v>
          </cell>
        </row>
        <row r="3916">
          <cell r="I3916">
            <v>97513</v>
          </cell>
        </row>
        <row r="3917">
          <cell r="I3917">
            <v>97937</v>
          </cell>
        </row>
        <row r="3918">
          <cell r="I3918">
            <v>98046</v>
          </cell>
        </row>
        <row r="3919">
          <cell r="I3919">
            <v>98241</v>
          </cell>
        </row>
        <row r="3920">
          <cell r="I3920">
            <v>98789</v>
          </cell>
        </row>
        <row r="3921">
          <cell r="I3921">
            <v>98864</v>
          </cell>
        </row>
        <row r="3922">
          <cell r="I3922">
            <v>98858</v>
          </cell>
        </row>
        <row r="3923">
          <cell r="I3923">
            <v>99044</v>
          </cell>
        </row>
        <row r="3924">
          <cell r="I3924">
            <v>99136</v>
          </cell>
        </row>
        <row r="3925">
          <cell r="I3925">
            <v>100014</v>
          </cell>
        </row>
        <row r="3926">
          <cell r="I3926">
            <v>100517</v>
          </cell>
        </row>
        <row r="3927">
          <cell r="I3927">
            <v>100611</v>
          </cell>
        </row>
        <row r="3928">
          <cell r="I3928">
            <v>101347</v>
          </cell>
        </row>
        <row r="3929">
          <cell r="I3929">
            <v>101321</v>
          </cell>
        </row>
        <row r="3930">
          <cell r="I3930">
            <v>101971</v>
          </cell>
        </row>
        <row r="3931">
          <cell r="I3931">
            <v>102872</v>
          </cell>
        </row>
        <row r="3932">
          <cell r="I3932">
            <v>102993</v>
          </cell>
        </row>
        <row r="3933">
          <cell r="I3933">
            <v>103148</v>
          </cell>
        </row>
        <row r="3934">
          <cell r="I3934">
            <v>102332</v>
          </cell>
        </row>
        <row r="3935">
          <cell r="I3935">
            <v>103463</v>
          </cell>
        </row>
        <row r="3936">
          <cell r="I3936">
            <v>103580</v>
          </cell>
        </row>
        <row r="3937">
          <cell r="I3937">
            <v>103378</v>
          </cell>
        </row>
        <row r="3938">
          <cell r="I3938">
            <v>103623</v>
          </cell>
        </row>
        <row r="3939">
          <cell r="I3939">
            <v>103672</v>
          </cell>
        </row>
        <row r="3940">
          <cell r="I3940">
            <v>104772</v>
          </cell>
        </row>
        <row r="3941">
          <cell r="I3941">
            <v>104661</v>
          </cell>
        </row>
        <row r="3942">
          <cell r="I3942">
            <v>105004</v>
          </cell>
        </row>
        <row r="3943">
          <cell r="I3943">
            <v>105283</v>
          </cell>
        </row>
        <row r="3944">
          <cell r="I3944">
            <v>105498</v>
          </cell>
        </row>
        <row r="3945">
          <cell r="I3945">
            <v>106017</v>
          </cell>
        </row>
        <row r="3946">
          <cell r="I3946">
            <v>106235</v>
          </cell>
        </row>
        <row r="3947">
          <cell r="I3947">
            <v>106730</v>
          </cell>
        </row>
        <row r="3948">
          <cell r="I3948">
            <v>106662</v>
          </cell>
        </row>
        <row r="3949">
          <cell r="I3949">
            <v>107033</v>
          </cell>
        </row>
        <row r="3950">
          <cell r="I3950">
            <v>107505</v>
          </cell>
        </row>
        <row r="3951">
          <cell r="I3951">
            <v>107700</v>
          </cell>
        </row>
        <row r="3952">
          <cell r="I3952">
            <v>107820</v>
          </cell>
        </row>
        <row r="3953">
          <cell r="I3953">
            <v>108990</v>
          </cell>
        </row>
        <row r="3954">
          <cell r="I3954">
            <v>108970</v>
          </cell>
        </row>
        <row r="3955">
          <cell r="I3955">
            <v>109490</v>
          </cell>
        </row>
        <row r="3956">
          <cell r="I3956">
            <v>109950</v>
          </cell>
        </row>
        <row r="3957">
          <cell r="I3957">
            <v>110110</v>
          </cell>
        </row>
        <row r="3958">
          <cell r="I3958">
            <v>111040</v>
          </cell>
        </row>
        <row r="3959">
          <cell r="I3959">
            <v>111230</v>
          </cell>
        </row>
        <row r="3960">
          <cell r="I3960">
            <v>111890</v>
          </cell>
        </row>
        <row r="3961">
          <cell r="I3961">
            <v>111720</v>
          </cell>
        </row>
        <row r="3962">
          <cell r="I3962">
            <v>112280</v>
          </cell>
        </row>
        <row r="3963">
          <cell r="I3963">
            <v>113670</v>
          </cell>
        </row>
        <row r="3964">
          <cell r="I3964">
            <v>113630</v>
          </cell>
        </row>
        <row r="3965">
          <cell r="I3965">
            <v>114470</v>
          </cell>
        </row>
        <row r="3966">
          <cell r="I3966">
            <v>114470</v>
          </cell>
        </row>
        <row r="3967">
          <cell r="I3967">
            <v>114290</v>
          </cell>
        </row>
        <row r="3968">
          <cell r="I3968">
            <v>114820</v>
          </cell>
        </row>
        <row r="3969">
          <cell r="I3969">
            <v>115470</v>
          </cell>
        </row>
        <row r="3970">
          <cell r="I3970">
            <v>115160</v>
          </cell>
        </row>
        <row r="3971">
          <cell r="I3971">
            <v>115330</v>
          </cell>
        </row>
        <row r="3972">
          <cell r="I3972">
            <v>115210</v>
          </cell>
        </row>
        <row r="3973">
          <cell r="I3973">
            <v>116100</v>
          </cell>
        </row>
        <row r="3974">
          <cell r="I3974">
            <v>116130</v>
          </cell>
        </row>
        <row r="3975">
          <cell r="I3975">
            <v>116520</v>
          </cell>
        </row>
        <row r="3976">
          <cell r="I3976">
            <v>116700</v>
          </cell>
        </row>
        <row r="3977">
          <cell r="I3977">
            <v>117270</v>
          </cell>
        </row>
        <row r="3978">
          <cell r="I3978">
            <v>118910</v>
          </cell>
        </row>
        <row r="3979">
          <cell r="I3979">
            <v>119010</v>
          </cell>
        </row>
        <row r="3980">
          <cell r="I3980">
            <v>119260</v>
          </cell>
        </row>
        <row r="3981">
          <cell r="I3981">
            <v>120230</v>
          </cell>
        </row>
        <row r="3982">
          <cell r="I3982">
            <v>120550</v>
          </cell>
        </row>
        <row r="3983">
          <cell r="I3983">
            <v>120350</v>
          </cell>
        </row>
        <row r="3984">
          <cell r="I3984">
            <v>120300</v>
          </cell>
        </row>
        <row r="3985">
          <cell r="I3985">
            <v>120380</v>
          </cell>
        </row>
        <row r="3986">
          <cell r="I3986">
            <v>120570</v>
          </cell>
        </row>
        <row r="3987">
          <cell r="I3987">
            <v>120590</v>
          </cell>
        </row>
        <row r="3988">
          <cell r="I3988">
            <v>120750</v>
          </cell>
        </row>
        <row r="3989">
          <cell r="I3989">
            <v>121490</v>
          </cell>
        </row>
        <row r="3990">
          <cell r="I3990">
            <v>121830</v>
          </cell>
        </row>
        <row r="3991">
          <cell r="I3991">
            <v>122460</v>
          </cell>
        </row>
        <row r="3992">
          <cell r="I3992">
            <v>123140</v>
          </cell>
        </row>
        <row r="3993">
          <cell r="I3993">
            <v>123440</v>
          </cell>
        </row>
        <row r="3994">
          <cell r="I3994">
            <v>123780</v>
          </cell>
        </row>
        <row r="3995">
          <cell r="I3995">
            <v>123840</v>
          </cell>
        </row>
        <row r="3996">
          <cell r="I3996">
            <v>124100</v>
          </cell>
        </row>
        <row r="3997">
          <cell r="I3997">
            <v>124240</v>
          </cell>
        </row>
        <row r="3998">
          <cell r="I3998">
            <v>124390</v>
          </cell>
        </row>
        <row r="3999">
          <cell r="I3999">
            <v>124140</v>
          </cell>
        </row>
        <row r="4000">
          <cell r="I4000">
            <v>124720</v>
          </cell>
        </row>
        <row r="4001">
          <cell r="I4001">
            <v>124680</v>
          </cell>
        </row>
        <row r="4002">
          <cell r="I4002">
            <v>124750</v>
          </cell>
        </row>
        <row r="4003">
          <cell r="I4003">
            <v>124780</v>
          </cell>
        </row>
        <row r="4004">
          <cell r="I4004">
            <v>124680</v>
          </cell>
        </row>
        <row r="4005">
          <cell r="I4005">
            <v>125540</v>
          </cell>
        </row>
        <row r="4006">
          <cell r="I4006">
            <v>126060</v>
          </cell>
        </row>
        <row r="4007">
          <cell r="I4007">
            <v>126130</v>
          </cell>
        </row>
        <row r="4008">
          <cell r="I4008">
            <v>126520</v>
          </cell>
        </row>
        <row r="4009">
          <cell r="I4009">
            <v>126250</v>
          </cell>
        </row>
        <row r="4010">
          <cell r="I4010">
            <v>126270</v>
          </cell>
        </row>
        <row r="4011">
          <cell r="I4011">
            <v>127050</v>
          </cell>
        </row>
        <row r="4012">
          <cell r="I4012">
            <v>126990</v>
          </cell>
        </row>
        <row r="4013">
          <cell r="I4013">
            <v>127250</v>
          </cell>
        </row>
        <row r="4014">
          <cell r="I4014">
            <v>127350</v>
          </cell>
        </row>
        <row r="4015">
          <cell r="I4015">
            <v>127720</v>
          </cell>
        </row>
        <row r="4016">
          <cell r="I4016">
            <v>129170</v>
          </cell>
        </row>
        <row r="4017">
          <cell r="I4017">
            <v>129820</v>
          </cell>
        </row>
        <row r="4018">
          <cell r="I4018">
            <v>130160</v>
          </cell>
        </row>
        <row r="4019">
          <cell r="I4019">
            <v>130390</v>
          </cell>
        </row>
        <row r="4020">
          <cell r="I4020">
            <v>130730</v>
          </cell>
        </row>
        <row r="4021">
          <cell r="I4021">
            <v>131310</v>
          </cell>
        </row>
        <row r="4022">
          <cell r="I4022">
            <v>131850</v>
          </cell>
        </row>
        <row r="4023">
          <cell r="I4023">
            <v>131930</v>
          </cell>
        </row>
        <row r="4024">
          <cell r="I4024">
            <v>131930</v>
          </cell>
        </row>
        <row r="4025">
          <cell r="I4025">
            <v>131930</v>
          </cell>
        </row>
        <row r="4026">
          <cell r="I4026">
            <v>133220</v>
          </cell>
        </row>
        <row r="4027">
          <cell r="I4027">
            <v>133290</v>
          </cell>
        </row>
        <row r="4028">
          <cell r="I4028">
            <v>134490</v>
          </cell>
        </row>
        <row r="4029">
          <cell r="I4029">
            <v>134630</v>
          </cell>
        </row>
        <row r="4030">
          <cell r="I4030">
            <v>134580</v>
          </cell>
        </row>
        <row r="4031">
          <cell r="I4031">
            <v>134740</v>
          </cell>
        </row>
        <row r="4032">
          <cell r="I4032">
            <v>134910</v>
          </cell>
        </row>
        <row r="4033">
          <cell r="I4033">
            <v>135690</v>
          </cell>
        </row>
        <row r="4034">
          <cell r="I4034">
            <v>135950</v>
          </cell>
        </row>
        <row r="4035">
          <cell r="I4035">
            <v>135730</v>
          </cell>
        </row>
        <row r="4036">
          <cell r="I4036">
            <v>135740</v>
          </cell>
        </row>
        <row r="4037">
          <cell r="I4037">
            <v>135500</v>
          </cell>
        </row>
        <row r="4038">
          <cell r="I4038">
            <v>135820</v>
          </cell>
        </row>
        <row r="4039">
          <cell r="I4039">
            <v>136370</v>
          </cell>
        </row>
        <row r="4040">
          <cell r="I4040">
            <v>136730</v>
          </cell>
        </row>
        <row r="4041">
          <cell r="I4041">
            <v>136350</v>
          </cell>
        </row>
        <row r="4042">
          <cell r="I4042">
            <v>137050</v>
          </cell>
        </row>
        <row r="4043">
          <cell r="I4043">
            <v>137520</v>
          </cell>
        </row>
        <row r="4044">
          <cell r="I4044">
            <v>137420</v>
          </cell>
        </row>
        <row r="4045">
          <cell r="I4045">
            <v>137760</v>
          </cell>
        </row>
        <row r="4046">
          <cell r="I4046">
            <v>137900</v>
          </cell>
        </row>
        <row r="4047">
          <cell r="I4047">
            <v>138480</v>
          </cell>
        </row>
        <row r="4048">
          <cell r="I4048">
            <v>138980</v>
          </cell>
        </row>
        <row r="4049">
          <cell r="I4049">
            <v>139300</v>
          </cell>
        </row>
        <row r="4050">
          <cell r="I4050">
            <v>139580</v>
          </cell>
        </row>
        <row r="4051">
          <cell r="I4051">
            <v>139720</v>
          </cell>
        </row>
        <row r="4052">
          <cell r="I4052">
            <v>141100</v>
          </cell>
        </row>
        <row r="4053">
          <cell r="I4053">
            <v>141350</v>
          </cell>
        </row>
        <row r="4054">
          <cell r="I4054">
            <v>141830</v>
          </cell>
        </row>
        <row r="4055">
          <cell r="I4055">
            <v>141920</v>
          </cell>
        </row>
        <row r="4056">
          <cell r="I4056">
            <v>142290</v>
          </cell>
        </row>
        <row r="4057">
          <cell r="I4057">
            <v>142310</v>
          </cell>
        </row>
        <row r="4058">
          <cell r="I4058">
            <v>142510</v>
          </cell>
        </row>
        <row r="4059">
          <cell r="I4059">
            <v>142850</v>
          </cell>
        </row>
        <row r="4060">
          <cell r="I4060">
            <v>143360</v>
          </cell>
        </row>
        <row r="4061">
          <cell r="I4061">
            <v>143870</v>
          </cell>
        </row>
        <row r="4062">
          <cell r="I4062">
            <v>144690</v>
          </cell>
        </row>
        <row r="4063">
          <cell r="I4063">
            <v>144990</v>
          </cell>
        </row>
        <row r="4064">
          <cell r="I4064">
            <v>144790</v>
          </cell>
        </row>
        <row r="4065">
          <cell r="I4065">
            <v>145240</v>
          </cell>
        </row>
        <row r="4066">
          <cell r="I4066">
            <v>145200</v>
          </cell>
        </row>
        <row r="4067">
          <cell r="I4067">
            <v>145590</v>
          </cell>
        </row>
        <row r="4068">
          <cell r="I4068">
            <v>145800</v>
          </cell>
        </row>
        <row r="4069">
          <cell r="I4069">
            <v>145990</v>
          </cell>
        </row>
        <row r="4070">
          <cell r="I4070">
            <v>146320</v>
          </cell>
        </row>
        <row r="4071">
          <cell r="I4071">
            <v>146670</v>
          </cell>
        </row>
        <row r="4072">
          <cell r="I4072">
            <v>147690</v>
          </cell>
        </row>
        <row r="4073">
          <cell r="I4073">
            <v>147970</v>
          </cell>
        </row>
        <row r="4074">
          <cell r="I4074">
            <v>148300</v>
          </cell>
        </row>
        <row r="4075">
          <cell r="I4075">
            <v>148680</v>
          </cell>
        </row>
        <row r="4076">
          <cell r="I4076">
            <v>149490</v>
          </cell>
        </row>
        <row r="4077">
          <cell r="I4077">
            <v>149310</v>
          </cell>
        </row>
        <row r="4078">
          <cell r="I4078">
            <v>149860</v>
          </cell>
        </row>
        <row r="4079">
          <cell r="I4079">
            <v>150230</v>
          </cell>
        </row>
        <row r="4080">
          <cell r="I4080">
            <v>150210</v>
          </cell>
        </row>
        <row r="4081">
          <cell r="I4081">
            <v>150530</v>
          </cell>
        </row>
        <row r="4082">
          <cell r="I4082">
            <v>152660</v>
          </cell>
        </row>
        <row r="4083">
          <cell r="I4083">
            <v>153050</v>
          </cell>
        </row>
        <row r="4084">
          <cell r="I4084">
            <v>153130</v>
          </cell>
        </row>
        <row r="4085">
          <cell r="I4085">
            <v>153540</v>
          </cell>
        </row>
        <row r="4086">
          <cell r="I4086">
            <v>153910</v>
          </cell>
        </row>
        <row r="4087">
          <cell r="I4087">
            <v>154540</v>
          </cell>
        </row>
        <row r="4088">
          <cell r="I4088">
            <v>155610</v>
          </cell>
        </row>
        <row r="4089">
          <cell r="I4089">
            <v>156590</v>
          </cell>
        </row>
        <row r="4090">
          <cell r="I4090">
            <v>156970</v>
          </cell>
        </row>
        <row r="4091">
          <cell r="I4091">
            <v>157280</v>
          </cell>
        </row>
        <row r="4092">
          <cell r="I4092">
            <v>158440</v>
          </cell>
        </row>
        <row r="4093">
          <cell r="I4093">
            <v>158210</v>
          </cell>
        </row>
        <row r="4094">
          <cell r="I4094">
            <v>158800</v>
          </cell>
        </row>
        <row r="4095">
          <cell r="I4095">
            <v>158660</v>
          </cell>
        </row>
        <row r="4096">
          <cell r="I4096">
            <v>159550</v>
          </cell>
        </row>
        <row r="4097">
          <cell r="I4097">
            <v>161220</v>
          </cell>
        </row>
        <row r="4098">
          <cell r="I4098">
            <v>161760</v>
          </cell>
        </row>
        <row r="4099">
          <cell r="I4099">
            <v>162350</v>
          </cell>
        </row>
        <row r="4100">
          <cell r="I4100">
            <v>162340</v>
          </cell>
        </row>
        <row r="4101">
          <cell r="I4101">
            <v>162210</v>
          </cell>
        </row>
        <row r="4102">
          <cell r="I4102">
            <v>162560</v>
          </cell>
        </row>
        <row r="4103">
          <cell r="I4103">
            <v>162980</v>
          </cell>
        </row>
        <row r="4104">
          <cell r="I4104">
            <v>162600</v>
          </cell>
        </row>
        <row r="4105">
          <cell r="I4105">
            <v>162490</v>
          </cell>
        </row>
        <row r="4106">
          <cell r="I4106">
            <v>162950</v>
          </cell>
        </row>
        <row r="4107">
          <cell r="I4107">
            <v>163020</v>
          </cell>
        </row>
        <row r="4108">
          <cell r="I4108">
            <v>163870</v>
          </cell>
        </row>
        <row r="4109">
          <cell r="I4109">
            <v>164810</v>
          </cell>
        </row>
        <row r="4110">
          <cell r="I4110">
            <v>164980</v>
          </cell>
        </row>
        <row r="4111">
          <cell r="I4111">
            <v>163820</v>
          </cell>
        </row>
        <row r="4112">
          <cell r="I4112">
            <v>165280</v>
          </cell>
        </row>
        <row r="4113">
          <cell r="I4113">
            <v>164490</v>
          </cell>
        </row>
        <row r="4114">
          <cell r="I4114">
            <v>165170</v>
          </cell>
        </row>
        <row r="4115">
          <cell r="I4115">
            <v>165660</v>
          </cell>
        </row>
        <row r="4116">
          <cell r="I4116">
            <v>165410</v>
          </cell>
        </row>
        <row r="4117">
          <cell r="I4117">
            <v>167470</v>
          </cell>
        </row>
        <row r="4118">
          <cell r="I4118">
            <v>167890</v>
          </cell>
        </row>
        <row r="4119">
          <cell r="I4119">
            <v>168150</v>
          </cell>
        </row>
        <row r="4120">
          <cell r="I4120">
            <v>168470</v>
          </cell>
        </row>
        <row r="4121">
          <cell r="I4121">
            <v>168460</v>
          </cell>
        </row>
        <row r="4122">
          <cell r="I4122">
            <v>168780</v>
          </cell>
        </row>
        <row r="4123">
          <cell r="I4123">
            <v>169490</v>
          </cell>
        </row>
        <row r="4124">
          <cell r="I4124">
            <v>169440</v>
          </cell>
        </row>
        <row r="4125">
          <cell r="I4125">
            <v>169250</v>
          </cell>
        </row>
        <row r="4126">
          <cell r="I4126">
            <v>168950</v>
          </cell>
        </row>
        <row r="4127">
          <cell r="I4127">
            <v>168890</v>
          </cell>
        </row>
        <row r="4128">
          <cell r="I4128">
            <v>169720</v>
          </cell>
        </row>
        <row r="4129">
          <cell r="I4129">
            <v>169870</v>
          </cell>
        </row>
        <row r="4130">
          <cell r="I4130">
            <v>170110</v>
          </cell>
        </row>
        <row r="4131">
          <cell r="I4131">
            <v>170820</v>
          </cell>
        </row>
        <row r="4132">
          <cell r="I4132">
            <v>172190</v>
          </cell>
        </row>
        <row r="4133">
          <cell r="I4133">
            <v>172430</v>
          </cell>
        </row>
        <row r="4134">
          <cell r="I4134">
            <v>171970</v>
          </cell>
        </row>
        <row r="4135">
          <cell r="I4135">
            <v>172190</v>
          </cell>
        </row>
        <row r="4136">
          <cell r="I4136">
            <v>171610</v>
          </cell>
        </row>
        <row r="4137">
          <cell r="I4137">
            <v>172810</v>
          </cell>
        </row>
        <row r="4138">
          <cell r="I4138">
            <v>173210</v>
          </cell>
        </row>
        <row r="4139">
          <cell r="I4139">
            <v>173550</v>
          </cell>
        </row>
        <row r="4140">
          <cell r="I4140">
            <v>173890</v>
          </cell>
        </row>
        <row r="4141">
          <cell r="I4141">
            <v>174580</v>
          </cell>
        </row>
        <row r="4142">
          <cell r="I4142">
            <v>174480</v>
          </cell>
        </row>
        <row r="4143">
          <cell r="I4143">
            <v>174420</v>
          </cell>
        </row>
        <row r="4144">
          <cell r="I4144">
            <v>175160</v>
          </cell>
        </row>
        <row r="4145">
          <cell r="I4145">
            <v>174730</v>
          </cell>
        </row>
        <row r="4146">
          <cell r="I4146">
            <v>175230</v>
          </cell>
        </row>
        <row r="4147">
          <cell r="I4147">
            <v>177030</v>
          </cell>
        </row>
        <row r="4148">
          <cell r="I4148">
            <v>177200</v>
          </cell>
        </row>
        <row r="4149">
          <cell r="I4149">
            <v>177370</v>
          </cell>
        </row>
        <row r="4150">
          <cell r="I4150">
            <v>177280</v>
          </cell>
        </row>
        <row r="4151">
          <cell r="I4151">
            <v>178290</v>
          </cell>
        </row>
        <row r="4152">
          <cell r="I4152">
            <v>180000</v>
          </cell>
        </row>
        <row r="4153">
          <cell r="I4153">
            <v>180570</v>
          </cell>
        </row>
        <row r="4154">
          <cell r="I4154">
            <v>181080</v>
          </cell>
        </row>
        <row r="4155">
          <cell r="I4155">
            <v>181070</v>
          </cell>
        </row>
        <row r="4156">
          <cell r="I4156">
            <v>181640</v>
          </cell>
        </row>
        <row r="4157">
          <cell r="I4157">
            <v>181750</v>
          </cell>
        </row>
        <row r="4158">
          <cell r="I4158">
            <v>181750</v>
          </cell>
        </row>
        <row r="4159">
          <cell r="I4159">
            <v>180240</v>
          </cell>
        </row>
        <row r="4160">
          <cell r="I4160">
            <v>181240</v>
          </cell>
        </row>
        <row r="4161">
          <cell r="I4161">
            <v>182980</v>
          </cell>
        </row>
        <row r="4162">
          <cell r="I4162">
            <v>182400</v>
          </cell>
        </row>
        <row r="4163">
          <cell r="I4163">
            <v>183010</v>
          </cell>
        </row>
        <row r="4164">
          <cell r="I4164">
            <v>183160</v>
          </cell>
        </row>
        <row r="4165">
          <cell r="I4165">
            <v>182460</v>
          </cell>
        </row>
        <row r="4166">
          <cell r="I4166">
            <v>184250</v>
          </cell>
        </row>
        <row r="4167">
          <cell r="I4167">
            <v>184510</v>
          </cell>
        </row>
        <row r="4168">
          <cell r="I4168">
            <v>184910</v>
          </cell>
        </row>
        <row r="4169">
          <cell r="I4169">
            <v>185690</v>
          </cell>
        </row>
        <row r="4170">
          <cell r="I4170">
            <v>186490</v>
          </cell>
        </row>
        <row r="4171">
          <cell r="I4171">
            <v>188130</v>
          </cell>
        </row>
        <row r="4172">
          <cell r="I4172">
            <v>187910</v>
          </cell>
        </row>
        <row r="4173">
          <cell r="I4173">
            <v>188390</v>
          </cell>
        </row>
        <row r="4174">
          <cell r="I4174">
            <v>188570</v>
          </cell>
        </row>
        <row r="4175">
          <cell r="I4175">
            <v>189970</v>
          </cell>
        </row>
        <row r="4176">
          <cell r="I4176">
            <v>190370</v>
          </cell>
        </row>
        <row r="4177">
          <cell r="I4177">
            <v>191250</v>
          </cell>
        </row>
        <row r="4178">
          <cell r="I4178">
            <v>192210</v>
          </cell>
        </row>
        <row r="4179">
          <cell r="I4179">
            <v>193540</v>
          </cell>
        </row>
        <row r="4180">
          <cell r="I4180">
            <v>193420</v>
          </cell>
        </row>
        <row r="4181">
          <cell r="I4181">
            <v>194940</v>
          </cell>
        </row>
        <row r="4182">
          <cell r="I4182">
            <v>194970</v>
          </cell>
        </row>
        <row r="4183">
          <cell r="I4183">
            <v>195420</v>
          </cell>
        </row>
        <row r="4184">
          <cell r="I4184">
            <v>195700</v>
          </cell>
        </row>
        <row r="4185">
          <cell r="I4185">
            <v>196000</v>
          </cell>
        </row>
        <row r="4186">
          <cell r="I4186">
            <v>197740</v>
          </cell>
        </row>
        <row r="4187">
          <cell r="I4187">
            <v>198160</v>
          </cell>
        </row>
        <row r="4188">
          <cell r="I4188">
            <v>198110</v>
          </cell>
        </row>
        <row r="4189">
          <cell r="I4189">
            <v>198050</v>
          </cell>
        </row>
        <row r="4190">
          <cell r="I4190">
            <v>197740</v>
          </cell>
        </row>
        <row r="4191">
          <cell r="I4191">
            <v>199140</v>
          </cell>
        </row>
        <row r="4192">
          <cell r="I4192">
            <v>199790</v>
          </cell>
        </row>
        <row r="4193">
          <cell r="I4193">
            <v>199350</v>
          </cell>
        </row>
        <row r="4194">
          <cell r="I4194">
            <v>200070</v>
          </cell>
        </row>
        <row r="4195">
          <cell r="I4195">
            <v>200240</v>
          </cell>
        </row>
        <row r="4196">
          <cell r="I4196">
            <v>201690</v>
          </cell>
        </row>
        <row r="4197">
          <cell r="I4197">
            <v>201840</v>
          </cell>
        </row>
        <row r="4198">
          <cell r="I4198">
            <v>201980</v>
          </cell>
        </row>
        <row r="4199">
          <cell r="I4199">
            <v>202710</v>
          </cell>
        </row>
        <row r="4200">
          <cell r="I4200">
            <v>202660</v>
          </cell>
        </row>
        <row r="4201">
          <cell r="I4201">
            <v>203700</v>
          </cell>
        </row>
        <row r="4202">
          <cell r="I4202">
            <v>204750</v>
          </cell>
        </row>
        <row r="4203">
          <cell r="I4203">
            <v>205110</v>
          </cell>
        </row>
        <row r="4204">
          <cell r="I4204">
            <v>206120</v>
          </cell>
        </row>
        <row r="4205">
          <cell r="I4205">
            <v>207770</v>
          </cell>
        </row>
        <row r="4206">
          <cell r="I4206">
            <v>208630</v>
          </cell>
        </row>
        <row r="4207">
          <cell r="I4207">
            <v>209190</v>
          </cell>
        </row>
        <row r="4208">
          <cell r="I4208">
            <v>209530</v>
          </cell>
        </row>
        <row r="4209">
          <cell r="I4209">
            <v>209570</v>
          </cell>
        </row>
        <row r="4210">
          <cell r="I4210">
            <v>210630</v>
          </cell>
        </row>
        <row r="4211">
          <cell r="I4211">
            <v>211070</v>
          </cell>
        </row>
        <row r="4212">
          <cell r="I4212">
            <v>211810</v>
          </cell>
        </row>
        <row r="4213">
          <cell r="I4213">
            <v>211960</v>
          </cell>
        </row>
        <row r="4214">
          <cell r="I4214">
            <v>212670</v>
          </cell>
        </row>
        <row r="4215">
          <cell r="I4215">
            <v>214590</v>
          </cell>
        </row>
        <row r="4216">
          <cell r="I4216">
            <v>214440</v>
          </cell>
        </row>
        <row r="4217">
          <cell r="I4217">
            <v>214380</v>
          </cell>
        </row>
        <row r="4218">
          <cell r="I4218">
            <v>213300</v>
          </cell>
        </row>
        <row r="4219">
          <cell r="I4219">
            <v>213280</v>
          </cell>
        </row>
        <row r="4220">
          <cell r="I4220">
            <v>213440</v>
          </cell>
        </row>
        <row r="4221">
          <cell r="I4221">
            <v>214190</v>
          </cell>
        </row>
        <row r="4222">
          <cell r="I4222">
            <v>214190</v>
          </cell>
        </row>
        <row r="4223">
          <cell r="I4223">
            <v>219160</v>
          </cell>
        </row>
        <row r="4224">
          <cell r="I4224">
            <v>218830</v>
          </cell>
        </row>
        <row r="4225">
          <cell r="I4225">
            <v>218950</v>
          </cell>
        </row>
        <row r="4226">
          <cell r="I4226">
            <v>218270</v>
          </cell>
        </row>
        <row r="4227">
          <cell r="I4227">
            <v>218820</v>
          </cell>
        </row>
        <row r="4228">
          <cell r="I4228">
            <v>221140</v>
          </cell>
        </row>
        <row r="4229">
          <cell r="I4229">
            <v>221360</v>
          </cell>
        </row>
        <row r="4230">
          <cell r="I4230">
            <v>222320</v>
          </cell>
        </row>
        <row r="4231">
          <cell r="I4231">
            <v>222210</v>
          </cell>
        </row>
        <row r="4232">
          <cell r="I4232">
            <v>223160</v>
          </cell>
        </row>
        <row r="4233">
          <cell r="I4233">
            <v>224650</v>
          </cell>
        </row>
        <row r="4234">
          <cell r="I4234">
            <v>224700</v>
          </cell>
        </row>
        <row r="4235">
          <cell r="I4235">
            <v>225620</v>
          </cell>
        </row>
        <row r="4236">
          <cell r="I4236">
            <v>225540</v>
          </cell>
        </row>
        <row r="4237">
          <cell r="I4237">
            <v>225890</v>
          </cell>
        </row>
        <row r="4238">
          <cell r="I4238">
            <v>227080</v>
          </cell>
        </row>
        <row r="4239">
          <cell r="I4239">
            <v>226430</v>
          </cell>
        </row>
        <row r="4240">
          <cell r="I4240">
            <v>227110</v>
          </cell>
        </row>
        <row r="4241">
          <cell r="I4241">
            <v>228460</v>
          </cell>
        </row>
        <row r="4242">
          <cell r="I4242">
            <v>228500</v>
          </cell>
        </row>
        <row r="4243">
          <cell r="I4243">
            <v>229270</v>
          </cell>
        </row>
        <row r="4244">
          <cell r="I4244">
            <v>230220</v>
          </cell>
        </row>
        <row r="4245">
          <cell r="I4245">
            <v>230590</v>
          </cell>
        </row>
        <row r="4246">
          <cell r="I4246">
            <v>230640</v>
          </cell>
        </row>
        <row r="4247">
          <cell r="I4247">
            <v>232230</v>
          </cell>
        </row>
        <row r="4248">
          <cell r="I4248">
            <v>233190</v>
          </cell>
        </row>
        <row r="4249">
          <cell r="I4249">
            <v>233600</v>
          </cell>
        </row>
        <row r="4250">
          <cell r="I4250">
            <v>234170</v>
          </cell>
        </row>
        <row r="4251">
          <cell r="I4251">
            <v>234310</v>
          </cell>
        </row>
        <row r="4252">
          <cell r="I4252">
            <v>234320</v>
          </cell>
        </row>
        <row r="4253">
          <cell r="I4253">
            <v>235180</v>
          </cell>
        </row>
        <row r="4254">
          <cell r="I4254">
            <v>235420</v>
          </cell>
        </row>
        <row r="4255">
          <cell r="I4255">
            <v>235890</v>
          </cell>
        </row>
        <row r="4256">
          <cell r="I4256">
            <v>236580</v>
          </cell>
        </row>
        <row r="4257">
          <cell r="I4257">
            <v>237150</v>
          </cell>
        </row>
        <row r="4258">
          <cell r="I4258">
            <v>238080</v>
          </cell>
        </row>
        <row r="4259">
          <cell r="I4259">
            <v>238370</v>
          </cell>
        </row>
        <row r="4260">
          <cell r="I4260">
            <v>238930</v>
          </cell>
        </row>
        <row r="4261">
          <cell r="I4261">
            <v>239040</v>
          </cell>
        </row>
        <row r="4262">
          <cell r="I4262">
            <v>239120</v>
          </cell>
        </row>
        <row r="4263">
          <cell r="I4263">
            <v>240710</v>
          </cell>
        </row>
        <row r="4264">
          <cell r="I4264">
            <v>241630</v>
          </cell>
        </row>
        <row r="4265">
          <cell r="I4265">
            <v>242180</v>
          </cell>
        </row>
        <row r="4266">
          <cell r="I4266">
            <v>242660</v>
          </cell>
        </row>
        <row r="4267">
          <cell r="I4267">
            <v>243180</v>
          </cell>
        </row>
        <row r="4268">
          <cell r="I4268">
            <v>243180</v>
          </cell>
        </row>
        <row r="4269">
          <cell r="I4269">
            <v>243180</v>
          </cell>
        </row>
        <row r="4270">
          <cell r="I4270">
            <v>245010</v>
          </cell>
        </row>
        <row r="4271">
          <cell r="I4271">
            <v>244700</v>
          </cell>
        </row>
        <row r="4272">
          <cell r="I4272">
            <v>244410</v>
          </cell>
        </row>
        <row r="4273">
          <cell r="I4273">
            <v>245090</v>
          </cell>
        </row>
        <row r="4274">
          <cell r="I4274">
            <v>244950</v>
          </cell>
        </row>
        <row r="4275">
          <cell r="I4275">
            <v>246340</v>
          </cell>
        </row>
        <row r="4276">
          <cell r="I4276">
            <v>245600</v>
          </cell>
        </row>
        <row r="4277">
          <cell r="I4277">
            <v>245940</v>
          </cell>
        </row>
        <row r="4278">
          <cell r="I4278">
            <v>246760</v>
          </cell>
        </row>
        <row r="4279">
          <cell r="I4279">
            <v>247350</v>
          </cell>
        </row>
        <row r="4280">
          <cell r="I4280">
            <v>247680</v>
          </cell>
        </row>
        <row r="4281">
          <cell r="I4281">
            <v>248420</v>
          </cell>
        </row>
        <row r="4282">
          <cell r="I4282">
            <v>248550</v>
          </cell>
        </row>
        <row r="4283">
          <cell r="I4283">
            <v>248610</v>
          </cell>
        </row>
        <row r="4284">
          <cell r="I4284">
            <v>249210</v>
          </cell>
        </row>
        <row r="4285">
          <cell r="I4285">
            <v>248550</v>
          </cell>
        </row>
        <row r="4286">
          <cell r="I4286">
            <v>248770</v>
          </cell>
        </row>
        <row r="4287">
          <cell r="I4287">
            <v>248480</v>
          </cell>
        </row>
        <row r="4288">
          <cell r="I4288">
            <v>249420</v>
          </cell>
        </row>
        <row r="4289">
          <cell r="I4289">
            <v>250250</v>
          </cell>
        </row>
        <row r="4290">
          <cell r="I4290">
            <v>250440</v>
          </cell>
        </row>
        <row r="4291">
          <cell r="I4291">
            <v>251320</v>
          </cell>
        </row>
        <row r="4292">
          <cell r="I4292">
            <v>251270</v>
          </cell>
        </row>
        <row r="4293">
          <cell r="I4293">
            <v>251850</v>
          </cell>
        </row>
        <row r="4294">
          <cell r="I4294">
            <v>253170</v>
          </cell>
        </row>
        <row r="4295">
          <cell r="I4295">
            <v>253170</v>
          </cell>
        </row>
        <row r="4296">
          <cell r="I4296">
            <v>252330</v>
          </cell>
        </row>
        <row r="4297">
          <cell r="I4297">
            <v>252540</v>
          </cell>
        </row>
        <row r="4298">
          <cell r="I4298">
            <v>253980</v>
          </cell>
        </row>
        <row r="4299">
          <cell r="I4299">
            <v>254210</v>
          </cell>
        </row>
        <row r="4300">
          <cell r="I4300">
            <v>254260</v>
          </cell>
        </row>
        <row r="4301">
          <cell r="I4301">
            <v>255810</v>
          </cell>
        </row>
        <row r="4302">
          <cell r="I4302">
            <v>255940</v>
          </cell>
        </row>
        <row r="4303">
          <cell r="I4303">
            <v>256250</v>
          </cell>
        </row>
        <row r="4304">
          <cell r="I4304">
            <v>256770</v>
          </cell>
        </row>
        <row r="4305">
          <cell r="I4305">
            <v>256480</v>
          </cell>
        </row>
        <row r="4306">
          <cell r="I4306">
            <v>256500</v>
          </cell>
        </row>
        <row r="4307">
          <cell r="I4307">
            <v>256290</v>
          </cell>
        </row>
        <row r="4308">
          <cell r="I4308">
            <v>257560</v>
          </cell>
        </row>
        <row r="4309">
          <cell r="I4309">
            <v>258060</v>
          </cell>
        </row>
        <row r="4310">
          <cell r="I4310">
            <v>258810</v>
          </cell>
        </row>
        <row r="4311">
          <cell r="I4311">
            <v>260230</v>
          </cell>
        </row>
        <row r="4312">
          <cell r="I4312">
            <v>261040</v>
          </cell>
        </row>
        <row r="4313">
          <cell r="I4313">
            <v>262210</v>
          </cell>
        </row>
        <row r="4314">
          <cell r="I4314">
            <v>261210</v>
          </cell>
        </row>
        <row r="4315">
          <cell r="I4315">
            <v>260990</v>
          </cell>
        </row>
        <row r="4316">
          <cell r="I4316">
            <v>260920</v>
          </cell>
        </row>
        <row r="4317">
          <cell r="I4317">
            <v>261630</v>
          </cell>
        </row>
        <row r="4318">
          <cell r="I4318">
            <v>262530</v>
          </cell>
        </row>
        <row r="4319">
          <cell r="I4319">
            <v>262760</v>
          </cell>
        </row>
        <row r="4320">
          <cell r="I4320">
            <v>263130</v>
          </cell>
        </row>
        <row r="4321">
          <cell r="I4321">
            <v>263470</v>
          </cell>
        </row>
        <row r="4322">
          <cell r="I4322">
            <v>263380</v>
          </cell>
        </row>
        <row r="4323">
          <cell r="I4323">
            <v>265050</v>
          </cell>
        </row>
        <row r="4324">
          <cell r="I4324">
            <v>264880</v>
          </cell>
        </row>
        <row r="4325">
          <cell r="I4325">
            <v>265800</v>
          </cell>
        </row>
        <row r="4326">
          <cell r="I4326">
            <v>266420</v>
          </cell>
        </row>
        <row r="4327">
          <cell r="I4327">
            <v>266020</v>
          </cell>
        </row>
        <row r="4328">
          <cell r="I4328">
            <v>266430</v>
          </cell>
        </row>
        <row r="4329">
          <cell r="I4329">
            <v>267020</v>
          </cell>
        </row>
        <row r="4330">
          <cell r="I4330">
            <v>267340</v>
          </cell>
        </row>
        <row r="4331">
          <cell r="I4331">
            <v>268300</v>
          </cell>
        </row>
        <row r="4332">
          <cell r="I4332">
            <v>268120</v>
          </cell>
        </row>
        <row r="4333">
          <cell r="I4333">
            <v>267950</v>
          </cell>
        </row>
        <row r="4334">
          <cell r="I4334">
            <v>267420</v>
          </cell>
        </row>
        <row r="4335">
          <cell r="I4335">
            <v>267820</v>
          </cell>
        </row>
        <row r="4336">
          <cell r="I4336">
            <v>267340</v>
          </cell>
        </row>
        <row r="4337">
          <cell r="I4337">
            <v>267430</v>
          </cell>
        </row>
        <row r="4338">
          <cell r="I4338">
            <v>267510</v>
          </cell>
        </row>
        <row r="4339">
          <cell r="I4339">
            <v>267990</v>
          </cell>
        </row>
        <row r="4340">
          <cell r="I4340">
            <v>268380</v>
          </cell>
        </row>
        <row r="4341">
          <cell r="I4341">
            <v>268950</v>
          </cell>
        </row>
        <row r="4342">
          <cell r="I4342">
            <v>268620</v>
          </cell>
        </row>
        <row r="4343">
          <cell r="I4343">
            <v>269170</v>
          </cell>
        </row>
        <row r="4344">
          <cell r="I4344">
            <v>269580</v>
          </cell>
        </row>
        <row r="4345">
          <cell r="I4345">
            <v>268650</v>
          </cell>
        </row>
        <row r="4346">
          <cell r="I4346">
            <v>268270</v>
          </cell>
        </row>
        <row r="4347">
          <cell r="I4347">
            <v>269260</v>
          </cell>
        </row>
        <row r="4348">
          <cell r="I4348">
            <v>270340</v>
          </cell>
        </row>
        <row r="4349">
          <cell r="I4349">
            <v>270460</v>
          </cell>
        </row>
        <row r="4350">
          <cell r="I4350">
            <v>269700</v>
          </cell>
        </row>
        <row r="4351">
          <cell r="I4351">
            <v>269840</v>
          </cell>
        </row>
        <row r="4352">
          <cell r="I4352">
            <v>270360</v>
          </cell>
        </row>
        <row r="4353">
          <cell r="I4353">
            <v>271500</v>
          </cell>
        </row>
        <row r="4354">
          <cell r="I4354">
            <v>272110</v>
          </cell>
        </row>
        <row r="4355">
          <cell r="I4355">
            <v>271310</v>
          </cell>
        </row>
        <row r="4356">
          <cell r="I4356">
            <v>272610</v>
          </cell>
        </row>
        <row r="4357">
          <cell r="I4357">
            <v>272980</v>
          </cell>
        </row>
        <row r="4358">
          <cell r="I4358">
            <v>274200</v>
          </cell>
        </row>
        <row r="4359">
          <cell r="I4359">
            <v>274710</v>
          </cell>
        </row>
        <row r="4360">
          <cell r="I4360">
            <v>275100</v>
          </cell>
        </row>
        <row r="4361">
          <cell r="I4361">
            <v>274900</v>
          </cell>
        </row>
        <row r="4362">
          <cell r="I4362">
            <v>275400</v>
          </cell>
        </row>
        <row r="4363">
          <cell r="I4363">
            <v>276040</v>
          </cell>
        </row>
        <row r="4364">
          <cell r="I4364">
            <v>276290</v>
          </cell>
        </row>
        <row r="4365">
          <cell r="I4365">
            <v>277170</v>
          </cell>
        </row>
        <row r="4366">
          <cell r="I4366">
            <v>277550</v>
          </cell>
        </row>
        <row r="4367">
          <cell r="I4367">
            <v>276560</v>
          </cell>
        </row>
        <row r="4368">
          <cell r="I4368">
            <v>276020</v>
          </cell>
        </row>
        <row r="4369">
          <cell r="I4369">
            <v>274960</v>
          </cell>
        </row>
        <row r="4370">
          <cell r="I4370">
            <v>275540</v>
          </cell>
        </row>
        <row r="4371">
          <cell r="I4371">
            <v>273180</v>
          </cell>
        </row>
        <row r="4372">
          <cell r="I4372">
            <v>274750</v>
          </cell>
        </row>
        <row r="4373">
          <cell r="I4373">
            <v>273770</v>
          </cell>
        </row>
        <row r="4374">
          <cell r="I4374">
            <v>274720</v>
          </cell>
        </row>
        <row r="4375">
          <cell r="I4375">
            <v>275880</v>
          </cell>
        </row>
        <row r="4376">
          <cell r="I4376">
            <v>273090</v>
          </cell>
        </row>
        <row r="4377">
          <cell r="I4377">
            <v>272530</v>
          </cell>
        </row>
        <row r="4378">
          <cell r="I4378">
            <v>274280</v>
          </cell>
        </row>
        <row r="4379">
          <cell r="I4379">
            <v>273450</v>
          </cell>
        </row>
        <row r="4380">
          <cell r="I4380">
            <v>274440</v>
          </cell>
        </row>
        <row r="4381">
          <cell r="I4381">
            <v>273340</v>
          </cell>
        </row>
        <row r="4382">
          <cell r="I4382">
            <v>274730</v>
          </cell>
        </row>
        <row r="4383">
          <cell r="I4383">
            <v>274350</v>
          </cell>
        </row>
        <row r="4384">
          <cell r="I4384">
            <v>275430</v>
          </cell>
        </row>
        <row r="4385">
          <cell r="I4385">
            <v>275750</v>
          </cell>
        </row>
        <row r="4386">
          <cell r="I4386">
            <v>274940</v>
          </cell>
        </row>
        <row r="4387">
          <cell r="I4387">
            <v>274210</v>
          </cell>
        </row>
        <row r="4388">
          <cell r="I4388">
            <v>276500</v>
          </cell>
        </row>
        <row r="4389">
          <cell r="I4389">
            <v>275890</v>
          </cell>
        </row>
        <row r="4390">
          <cell r="I4390">
            <v>276210</v>
          </cell>
        </row>
        <row r="4391">
          <cell r="I4391">
            <v>274530</v>
          </cell>
        </row>
        <row r="4392">
          <cell r="I4392">
            <v>273370</v>
          </cell>
        </row>
        <row r="4393">
          <cell r="I4393">
            <v>274590</v>
          </cell>
        </row>
        <row r="4394">
          <cell r="I4394">
            <v>275250</v>
          </cell>
        </row>
        <row r="4395">
          <cell r="I4395">
            <v>272840</v>
          </cell>
        </row>
        <row r="4396">
          <cell r="I4396">
            <v>272620</v>
          </cell>
        </row>
        <row r="4397">
          <cell r="I4397">
            <v>275400</v>
          </cell>
        </row>
        <row r="4398">
          <cell r="I4398">
            <v>278350</v>
          </cell>
        </row>
        <row r="4399">
          <cell r="I4399">
            <v>277730</v>
          </cell>
        </row>
        <row r="4400">
          <cell r="I4400">
            <v>278010</v>
          </cell>
        </row>
        <row r="4401">
          <cell r="I4401">
            <v>277900</v>
          </cell>
        </row>
        <row r="4402">
          <cell r="I4402">
            <v>276340</v>
          </cell>
        </row>
        <row r="4403">
          <cell r="I4403">
            <v>278390</v>
          </cell>
        </row>
        <row r="4404">
          <cell r="I4404">
            <v>279640</v>
          </cell>
        </row>
        <row r="4405">
          <cell r="I4405">
            <v>280430</v>
          </cell>
        </row>
        <row r="4406">
          <cell r="I4406">
            <v>281510</v>
          </cell>
        </row>
        <row r="4407">
          <cell r="I4407">
            <v>281480</v>
          </cell>
        </row>
        <row r="4408">
          <cell r="I4408">
            <v>283420</v>
          </cell>
        </row>
        <row r="4409">
          <cell r="I4409">
            <v>284480</v>
          </cell>
        </row>
        <row r="4410">
          <cell r="I4410">
            <v>284480</v>
          </cell>
        </row>
        <row r="4411">
          <cell r="I4411">
            <v>285080</v>
          </cell>
        </row>
        <row r="4412">
          <cell r="I4412">
            <v>286130</v>
          </cell>
        </row>
        <row r="4413">
          <cell r="I4413">
            <v>287470</v>
          </cell>
        </row>
        <row r="4414">
          <cell r="I4414">
            <v>288430</v>
          </cell>
        </row>
        <row r="4415">
          <cell r="I4415">
            <v>288170</v>
          </cell>
        </row>
        <row r="4416">
          <cell r="I4416">
            <v>288710</v>
          </cell>
        </row>
        <row r="4417">
          <cell r="I4417">
            <v>291300</v>
          </cell>
        </row>
        <row r="4418">
          <cell r="I4418">
            <v>292240</v>
          </cell>
        </row>
        <row r="4419">
          <cell r="I4419">
            <v>293280</v>
          </cell>
        </row>
        <row r="4420">
          <cell r="I4420">
            <v>293390</v>
          </cell>
        </row>
        <row r="4421">
          <cell r="I4421">
            <v>293940</v>
          </cell>
        </row>
        <row r="4422">
          <cell r="I4422">
            <v>293590</v>
          </cell>
        </row>
        <row r="4423">
          <cell r="I4423">
            <v>293620</v>
          </cell>
        </row>
        <row r="4424">
          <cell r="I4424">
            <v>294190</v>
          </cell>
        </row>
        <row r="4425">
          <cell r="I4425">
            <v>295340</v>
          </cell>
        </row>
        <row r="4426">
          <cell r="I4426">
            <v>296910</v>
          </cell>
        </row>
        <row r="4427">
          <cell r="I4427">
            <v>299790</v>
          </cell>
        </row>
        <row r="4428">
          <cell r="I4428">
            <v>300220</v>
          </cell>
        </row>
        <row r="4429">
          <cell r="I4429">
            <v>300030</v>
          </cell>
        </row>
        <row r="4430">
          <cell r="I4430">
            <v>301310</v>
          </cell>
        </row>
        <row r="4431">
          <cell r="I4431">
            <v>301210</v>
          </cell>
        </row>
        <row r="4432">
          <cell r="I4432">
            <v>302360</v>
          </cell>
        </row>
        <row r="4433">
          <cell r="I4433">
            <v>301320</v>
          </cell>
        </row>
        <row r="4434">
          <cell r="I4434">
            <v>301240</v>
          </cell>
        </row>
        <row r="4435">
          <cell r="I4435">
            <v>301470</v>
          </cell>
        </row>
        <row r="4436">
          <cell r="I4436">
            <v>301670</v>
          </cell>
        </row>
        <row r="4437">
          <cell r="I4437">
            <v>303380</v>
          </cell>
        </row>
        <row r="4438">
          <cell r="I4438">
            <v>303410</v>
          </cell>
        </row>
        <row r="4439">
          <cell r="I4439">
            <v>303420</v>
          </cell>
        </row>
        <row r="4440">
          <cell r="I4440">
            <v>303290</v>
          </cell>
        </row>
        <row r="4441">
          <cell r="I4441">
            <v>303100</v>
          </cell>
        </row>
        <row r="4442">
          <cell r="I4442">
            <v>304190</v>
          </cell>
        </row>
        <row r="4443">
          <cell r="I4443">
            <v>304990</v>
          </cell>
        </row>
        <row r="4444">
          <cell r="I4444">
            <v>305930</v>
          </cell>
        </row>
        <row r="4445">
          <cell r="I4445">
            <v>306440</v>
          </cell>
        </row>
        <row r="4446">
          <cell r="I4446">
            <v>306370</v>
          </cell>
        </row>
        <row r="4447">
          <cell r="I4447">
            <v>308260</v>
          </cell>
        </row>
        <row r="4448">
          <cell r="I4448">
            <v>309370</v>
          </cell>
        </row>
        <row r="4449">
          <cell r="I4449">
            <v>309900</v>
          </cell>
        </row>
        <row r="4450">
          <cell r="I4450">
            <v>310680</v>
          </cell>
        </row>
        <row r="4451">
          <cell r="I4451">
            <v>312800</v>
          </cell>
        </row>
        <row r="4452">
          <cell r="I4452">
            <v>312860</v>
          </cell>
        </row>
        <row r="4453">
          <cell r="I4453">
            <v>312760</v>
          </cell>
        </row>
        <row r="4455">
          <cell r="I4455">
            <v>313707</v>
          </cell>
        </row>
        <row r="4456">
          <cell r="I4456">
            <v>314064</v>
          </cell>
        </row>
        <row r="4457">
          <cell r="I4457">
            <v>314336</v>
          </cell>
        </row>
        <row r="4458">
          <cell r="I4458">
            <v>315439</v>
          </cell>
        </row>
        <row r="4459">
          <cell r="I4459">
            <v>317026</v>
          </cell>
        </row>
        <row r="4460">
          <cell r="I4460">
            <v>317420</v>
          </cell>
        </row>
        <row r="4461">
          <cell r="I4461">
            <v>319910</v>
          </cell>
        </row>
        <row r="4462">
          <cell r="I4462">
            <v>321092</v>
          </cell>
        </row>
        <row r="4463">
          <cell r="I4463">
            <v>318875</v>
          </cell>
        </row>
        <row r="4464">
          <cell r="I4464">
            <v>320407</v>
          </cell>
        </row>
        <row r="4465">
          <cell r="I4465">
            <v>320480</v>
          </cell>
        </row>
        <row r="4466">
          <cell r="I4466">
            <v>320480</v>
          </cell>
        </row>
        <row r="4467">
          <cell r="I4467">
            <v>325034</v>
          </cell>
        </row>
        <row r="4468">
          <cell r="I4468">
            <v>326106</v>
          </cell>
        </row>
        <row r="4469">
          <cell r="I4469">
            <v>326608</v>
          </cell>
        </row>
        <row r="4470">
          <cell r="I4470">
            <v>327781</v>
          </cell>
        </row>
        <row r="4471">
          <cell r="I4471">
            <v>329894</v>
          </cell>
        </row>
        <row r="4472">
          <cell r="I4472">
            <v>330605</v>
          </cell>
        </row>
        <row r="4473">
          <cell r="I4473">
            <v>332641</v>
          </cell>
        </row>
        <row r="4474">
          <cell r="I4474">
            <v>333510</v>
          </cell>
        </row>
        <row r="4475">
          <cell r="I4475">
            <v>333838</v>
          </cell>
        </row>
        <row r="4476">
          <cell r="I4476">
            <v>335464</v>
          </cell>
        </row>
        <row r="4477">
          <cell r="I4477">
            <v>335507</v>
          </cell>
        </row>
        <row r="4478">
          <cell r="I4478">
            <v>337852</v>
          </cell>
        </row>
        <row r="4479">
          <cell r="I4479">
            <v>337144</v>
          </cell>
        </row>
        <row r="4480">
          <cell r="I4480">
            <v>337381</v>
          </cell>
        </row>
        <row r="4481">
          <cell r="I4481">
            <v>338448</v>
          </cell>
        </row>
        <row r="4482">
          <cell r="I4482">
            <v>339906</v>
          </cell>
        </row>
        <row r="4483">
          <cell r="I4483">
            <v>342068</v>
          </cell>
        </row>
        <row r="4484">
          <cell r="I4484">
            <v>343222</v>
          </cell>
        </row>
        <row r="4485">
          <cell r="I4485">
            <v>342566</v>
          </cell>
        </row>
        <row r="4486">
          <cell r="I4486">
            <v>343312</v>
          </cell>
        </row>
        <row r="4487">
          <cell r="I4487">
            <v>344828</v>
          </cell>
        </row>
        <row r="4488">
          <cell r="I4488">
            <v>349008</v>
          </cell>
        </row>
        <row r="4489">
          <cell r="I4489">
            <v>349816</v>
          </cell>
        </row>
        <row r="4490">
          <cell r="I4490">
            <v>349550</v>
          </cell>
        </row>
        <row r="4491">
          <cell r="I4491">
            <v>350034</v>
          </cell>
        </row>
        <row r="4492">
          <cell r="I4492">
            <v>350713</v>
          </cell>
        </row>
        <row r="4493">
          <cell r="I4493">
            <v>352848</v>
          </cell>
        </row>
        <row r="4494">
          <cell r="I4494">
            <v>354810</v>
          </cell>
        </row>
        <row r="4495">
          <cell r="I4495">
            <v>355087</v>
          </cell>
        </row>
        <row r="4496">
          <cell r="I4496">
            <v>356068</v>
          </cell>
        </row>
        <row r="4497">
          <cell r="I4497">
            <v>356953</v>
          </cell>
        </row>
        <row r="4498">
          <cell r="I4498">
            <v>357165</v>
          </cell>
        </row>
        <row r="4499">
          <cell r="I4499">
            <v>358407</v>
          </cell>
        </row>
        <row r="4500">
          <cell r="I4500">
            <v>357384</v>
          </cell>
        </row>
        <row r="4501">
          <cell r="I4501">
            <v>358909</v>
          </cell>
        </row>
        <row r="4502">
          <cell r="I4502">
            <v>358791</v>
          </cell>
        </row>
        <row r="4503">
          <cell r="I4503">
            <v>360012</v>
          </cell>
        </row>
        <row r="4504">
          <cell r="I4504">
            <v>361769</v>
          </cell>
        </row>
        <row r="4505">
          <cell r="I4505">
            <v>360979</v>
          </cell>
        </row>
        <row r="4506">
          <cell r="I4506">
            <v>360652</v>
          </cell>
        </row>
        <row r="4507">
          <cell r="I4507">
            <v>362478</v>
          </cell>
        </row>
        <row r="4508">
          <cell r="I4508">
            <v>364651</v>
          </cell>
        </row>
        <row r="4509">
          <cell r="I4509">
            <v>364673</v>
          </cell>
        </row>
        <row r="4510">
          <cell r="I4510">
            <v>364625</v>
          </cell>
        </row>
        <row r="4511">
          <cell r="I4511">
            <v>365579</v>
          </cell>
        </row>
        <row r="4512">
          <cell r="I4512">
            <v>367383</v>
          </cell>
        </row>
        <row r="4513">
          <cell r="I4513">
            <v>371173</v>
          </cell>
        </row>
        <row r="4514">
          <cell r="I4514">
            <v>371675</v>
          </cell>
        </row>
        <row r="4515">
          <cell r="I4515">
            <v>373430</v>
          </cell>
        </row>
        <row r="4516">
          <cell r="I4516">
            <v>374225</v>
          </cell>
        </row>
        <row r="4517">
          <cell r="I4517">
            <v>373508</v>
          </cell>
        </row>
        <row r="4518">
          <cell r="I4518">
            <v>373816</v>
          </cell>
        </row>
        <row r="4519">
          <cell r="I4519">
            <v>374968</v>
          </cell>
        </row>
        <row r="4520">
          <cell r="I4520">
            <v>375043</v>
          </cell>
        </row>
        <row r="4521">
          <cell r="I4521">
            <v>377154</v>
          </cell>
        </row>
        <row r="4522">
          <cell r="I4522">
            <v>377218</v>
          </cell>
        </row>
        <row r="4523">
          <cell r="I4523">
            <v>377834</v>
          </cell>
        </row>
        <row r="4524">
          <cell r="I4524">
            <v>380039</v>
          </cell>
        </row>
        <row r="4525">
          <cell r="I4525">
            <v>382183</v>
          </cell>
        </row>
        <row r="4526">
          <cell r="I4526">
            <v>382402</v>
          </cell>
        </row>
        <row r="4527">
          <cell r="I4527">
            <v>384101</v>
          </cell>
        </row>
        <row r="4528">
          <cell r="I4528">
            <v>384566</v>
          </cell>
        </row>
        <row r="4529">
          <cell r="I4529">
            <v>386138</v>
          </cell>
        </row>
        <row r="4530">
          <cell r="I4530">
            <v>386560</v>
          </cell>
        </row>
        <row r="4531">
          <cell r="I4531">
            <v>386247</v>
          </cell>
        </row>
        <row r="4532">
          <cell r="I4532">
            <v>387750</v>
          </cell>
        </row>
        <row r="4533">
          <cell r="I4533">
            <v>388375</v>
          </cell>
        </row>
        <row r="4534">
          <cell r="I4534">
            <v>389833</v>
          </cell>
        </row>
        <row r="4535">
          <cell r="I4535">
            <v>390587</v>
          </cell>
        </row>
        <row r="4536">
          <cell r="I4536">
            <v>389405</v>
          </cell>
        </row>
        <row r="4537">
          <cell r="I4537">
            <v>387707</v>
          </cell>
        </row>
        <row r="4538">
          <cell r="I4538">
            <v>388380</v>
          </cell>
        </row>
        <row r="4539">
          <cell r="I4539">
            <v>390365</v>
          </cell>
        </row>
        <row r="4540">
          <cell r="I4540">
            <v>390554</v>
          </cell>
        </row>
        <row r="4541">
          <cell r="I4541">
            <v>392724</v>
          </cell>
        </row>
        <row r="4542">
          <cell r="I4542">
            <v>393508</v>
          </cell>
        </row>
        <row r="4543">
          <cell r="I4543">
            <v>393089</v>
          </cell>
        </row>
        <row r="4544">
          <cell r="I4544">
            <v>394376</v>
          </cell>
        </row>
        <row r="4545">
          <cell r="I4545">
            <v>394666</v>
          </cell>
        </row>
        <row r="4546">
          <cell r="I4546">
            <v>396346</v>
          </cell>
        </row>
        <row r="4547">
          <cell r="I4547">
            <v>397824</v>
          </cell>
        </row>
        <row r="4548">
          <cell r="I4548">
            <v>399249</v>
          </cell>
        </row>
        <row r="4549">
          <cell r="I4549">
            <v>398869</v>
          </cell>
        </row>
        <row r="4550">
          <cell r="I4550">
            <v>400763</v>
          </cell>
        </row>
        <row r="4551">
          <cell r="I4551">
            <v>402645</v>
          </cell>
        </row>
        <row r="4552">
          <cell r="I4552">
            <v>402551</v>
          </cell>
        </row>
        <row r="4553">
          <cell r="I4553">
            <v>404642</v>
          </cell>
        </row>
        <row r="4554">
          <cell r="I4554">
            <v>405358</v>
          </cell>
        </row>
        <row r="4555">
          <cell r="I4555">
            <v>406423</v>
          </cell>
        </row>
        <row r="4556">
          <cell r="I4556">
            <v>406923</v>
          </cell>
        </row>
        <row r="4557">
          <cell r="I4557">
            <v>408582</v>
          </cell>
        </row>
        <row r="4558">
          <cell r="I4558">
            <v>409882</v>
          </cell>
        </row>
        <row r="4559">
          <cell r="I4559">
            <v>408893</v>
          </cell>
        </row>
        <row r="4560">
          <cell r="I4560">
            <v>407973</v>
          </cell>
        </row>
        <row r="4561">
          <cell r="I4561">
            <v>408231</v>
          </cell>
        </row>
        <row r="4562">
          <cell r="I4562">
            <v>408405</v>
          </cell>
        </row>
        <row r="4563">
          <cell r="I4563">
            <v>410551</v>
          </cell>
        </row>
        <row r="4564">
          <cell r="I4564">
            <v>411728</v>
          </cell>
        </row>
        <row r="4565">
          <cell r="I4565">
            <v>413109</v>
          </cell>
        </row>
        <row r="4566">
          <cell r="I4566">
            <v>413637</v>
          </cell>
        </row>
        <row r="4567">
          <cell r="I4567">
            <v>413190</v>
          </cell>
        </row>
        <row r="4568">
          <cell r="I4568">
            <v>415196</v>
          </cell>
        </row>
        <row r="4569">
          <cell r="I4569">
            <v>416262</v>
          </cell>
        </row>
        <row r="4570">
          <cell r="I4570">
            <v>416753</v>
          </cell>
        </row>
        <row r="4571">
          <cell r="I4571">
            <v>416699</v>
          </cell>
        </row>
        <row r="4572">
          <cell r="I4572">
            <v>415237</v>
          </cell>
        </row>
        <row r="4573">
          <cell r="I4573">
            <v>417279</v>
          </cell>
        </row>
        <row r="4574">
          <cell r="I4574">
            <v>418189</v>
          </cell>
        </row>
        <row r="4575">
          <cell r="I4575">
            <v>419339</v>
          </cell>
        </row>
        <row r="4576">
          <cell r="I4576">
            <v>420235</v>
          </cell>
        </row>
        <row r="4577">
          <cell r="I4577">
            <v>421671</v>
          </cell>
        </row>
        <row r="4578">
          <cell r="I4578">
            <v>423478</v>
          </cell>
        </row>
        <row r="4579">
          <cell r="I4579">
            <v>423560</v>
          </cell>
        </row>
        <row r="4580">
          <cell r="I4580">
            <v>423910</v>
          </cell>
        </row>
        <row r="4581">
          <cell r="I4581">
            <v>425187</v>
          </cell>
        </row>
        <row r="4582">
          <cell r="I4582">
            <v>425309</v>
          </cell>
        </row>
        <row r="4583">
          <cell r="I4583">
            <v>428229</v>
          </cell>
        </row>
        <row r="4584">
          <cell r="I4584">
            <v>427613</v>
          </cell>
        </row>
        <row r="4585">
          <cell r="I4585">
            <v>428251</v>
          </cell>
        </row>
        <row r="4586">
          <cell r="I4586">
            <v>428281</v>
          </cell>
        </row>
        <row r="4587">
          <cell r="I4587">
            <v>428586</v>
          </cell>
        </row>
        <row r="4588">
          <cell r="I4588">
            <v>430973</v>
          </cell>
        </row>
        <row r="4589">
          <cell r="I4589">
            <v>426521</v>
          </cell>
        </row>
        <row r="4590">
          <cell r="I4590">
            <v>426218</v>
          </cell>
        </row>
        <row r="4591">
          <cell r="I4591">
            <v>425760</v>
          </cell>
        </row>
        <row r="4592">
          <cell r="I4592">
            <v>426381</v>
          </cell>
        </row>
        <row r="4593">
          <cell r="I4593">
            <v>424457</v>
          </cell>
        </row>
        <row r="4594">
          <cell r="I4594">
            <v>425868</v>
          </cell>
        </row>
        <row r="4595">
          <cell r="I4595">
            <v>426727</v>
          </cell>
        </row>
        <row r="4596">
          <cell r="I4596">
            <v>425880</v>
          </cell>
        </row>
        <row r="4597">
          <cell r="I4597">
            <v>425934</v>
          </cell>
        </row>
        <row r="4598">
          <cell r="I4598">
            <v>427852</v>
          </cell>
        </row>
        <row r="4599">
          <cell r="I4599">
            <v>428651</v>
          </cell>
        </row>
        <row r="4600">
          <cell r="I4600">
            <v>426819</v>
          </cell>
        </row>
        <row r="4601">
          <cell r="I4601">
            <v>426897</v>
          </cell>
        </row>
        <row r="4602">
          <cell r="I4602">
            <v>428320</v>
          </cell>
        </row>
        <row r="4603">
          <cell r="I4603">
            <v>430314</v>
          </cell>
        </row>
        <row r="4604">
          <cell r="I4604">
            <v>429875</v>
          </cell>
        </row>
        <row r="4605">
          <cell r="I4605">
            <v>431739</v>
          </cell>
        </row>
        <row r="4606">
          <cell r="I4606">
            <v>432750</v>
          </cell>
        </row>
        <row r="4607">
          <cell r="I4607">
            <v>432730</v>
          </cell>
        </row>
        <row r="4608">
          <cell r="I4608">
            <v>435899</v>
          </cell>
        </row>
        <row r="4609">
          <cell r="I4609">
            <v>437667</v>
          </cell>
        </row>
        <row r="4610">
          <cell r="I4610">
            <v>438317</v>
          </cell>
        </row>
        <row r="4611">
          <cell r="I4611">
            <v>435817</v>
          </cell>
        </row>
        <row r="4612">
          <cell r="I4612">
            <v>438528</v>
          </cell>
        </row>
        <row r="4613">
          <cell r="I4613">
            <v>440587</v>
          </cell>
        </row>
        <row r="4614">
          <cell r="I4614">
            <v>442681</v>
          </cell>
        </row>
        <row r="4615">
          <cell r="I4615">
            <v>442885</v>
          </cell>
        </row>
        <row r="4616">
          <cell r="I4616">
            <v>443201</v>
          </cell>
        </row>
        <row r="4617">
          <cell r="I4617">
            <v>442953</v>
          </cell>
        </row>
        <row r="4618">
          <cell r="I4618">
            <v>442387</v>
          </cell>
        </row>
        <row r="4619">
          <cell r="I4619">
            <v>442007</v>
          </cell>
        </row>
        <row r="4620">
          <cell r="I4620">
            <v>442189</v>
          </cell>
        </row>
        <row r="4621">
          <cell r="I4621">
            <v>446089</v>
          </cell>
        </row>
        <row r="4622">
          <cell r="I4622">
            <v>446642</v>
          </cell>
        </row>
        <row r="4623">
          <cell r="I4623">
            <v>446077</v>
          </cell>
        </row>
        <row r="4624">
          <cell r="I4624">
            <v>447562</v>
          </cell>
        </row>
        <row r="4625">
          <cell r="I4625">
            <v>449076</v>
          </cell>
        </row>
        <row r="4626">
          <cell r="I4626">
            <v>454569</v>
          </cell>
        </row>
        <row r="4627">
          <cell r="I4627">
            <v>454744</v>
          </cell>
        </row>
        <row r="4628">
          <cell r="I4628">
            <v>455188</v>
          </cell>
        </row>
        <row r="4629">
          <cell r="I4629">
            <v>455902</v>
          </cell>
        </row>
        <row r="4630">
          <cell r="I4630">
            <v>455687</v>
          </cell>
        </row>
        <row r="4631">
          <cell r="I4631">
            <v>457220</v>
          </cell>
        </row>
        <row r="4632">
          <cell r="I4632">
            <v>457943</v>
          </cell>
        </row>
        <row r="4633">
          <cell r="I4633">
            <v>456737</v>
          </cell>
        </row>
        <row r="4634">
          <cell r="I4634">
            <v>458270</v>
          </cell>
        </row>
        <row r="4635">
          <cell r="I4635">
            <v>458525</v>
          </cell>
        </row>
        <row r="4636">
          <cell r="I4636">
            <v>460970</v>
          </cell>
        </row>
        <row r="4637">
          <cell r="I4637">
            <v>460408</v>
          </cell>
        </row>
        <row r="4638">
          <cell r="I4638">
            <v>459780</v>
          </cell>
        </row>
        <row r="4639">
          <cell r="I4639">
            <v>458392</v>
          </cell>
        </row>
        <row r="4640">
          <cell r="I4640">
            <v>457577</v>
          </cell>
        </row>
        <row r="4641">
          <cell r="I4641">
            <v>459516</v>
          </cell>
        </row>
        <row r="4642">
          <cell r="I4642">
            <v>460889</v>
          </cell>
        </row>
        <row r="4643">
          <cell r="I4643">
            <v>460230</v>
          </cell>
        </row>
        <row r="4644">
          <cell r="I4644">
            <v>461722</v>
          </cell>
        </row>
        <row r="4645">
          <cell r="I4645">
            <v>463281</v>
          </cell>
        </row>
        <row r="4646">
          <cell r="I4646">
            <v>466476</v>
          </cell>
        </row>
        <row r="4647">
          <cell r="I4647">
            <v>465444</v>
          </cell>
        </row>
        <row r="4648">
          <cell r="I4648">
            <v>463980</v>
          </cell>
        </row>
        <row r="4649">
          <cell r="I4649">
            <v>464960</v>
          </cell>
        </row>
        <row r="4650">
          <cell r="I4650">
            <v>463632</v>
          </cell>
        </row>
        <row r="4651">
          <cell r="I4651">
            <v>465409</v>
          </cell>
        </row>
        <row r="4652">
          <cell r="I4652">
            <v>466885</v>
          </cell>
        </row>
        <row r="4653">
          <cell r="I4653">
            <v>468396</v>
          </cell>
        </row>
        <row r="4654">
          <cell r="I4654">
            <v>468668</v>
          </cell>
        </row>
        <row r="4655">
          <cell r="I4655">
            <v>469948</v>
          </cell>
        </row>
        <row r="4656">
          <cell r="I4656">
            <v>473436</v>
          </cell>
        </row>
        <row r="4657">
          <cell r="I4657">
            <v>475091</v>
          </cell>
        </row>
        <row r="4658">
          <cell r="I4658">
            <v>477319</v>
          </cell>
        </row>
        <row r="4659">
          <cell r="I4659">
            <v>477319</v>
          </cell>
        </row>
        <row r="4660">
          <cell r="I4660">
            <v>480170</v>
          </cell>
        </row>
        <row r="4661">
          <cell r="I4661">
            <v>482121</v>
          </cell>
        </row>
        <row r="4662">
          <cell r="I4662">
            <v>483137</v>
          </cell>
        </row>
        <row r="4663">
          <cell r="I4663">
            <v>483593</v>
          </cell>
        </row>
        <row r="4664">
          <cell r="I4664">
            <v>486799</v>
          </cell>
        </row>
        <row r="4665">
          <cell r="I4665">
            <v>488927</v>
          </cell>
        </row>
        <row r="4666">
          <cell r="I4666">
            <v>489441</v>
          </cell>
        </row>
        <row r="4667">
          <cell r="I4667">
            <v>490636</v>
          </cell>
        </row>
        <row r="4668">
          <cell r="I4668">
            <v>492156</v>
          </cell>
        </row>
        <row r="4669">
          <cell r="I4669">
            <v>494080</v>
          </cell>
        </row>
        <row r="4670">
          <cell r="I4670">
            <v>496777</v>
          </cell>
        </row>
        <row r="4671">
          <cell r="I4671">
            <v>496812</v>
          </cell>
        </row>
        <row r="4672">
          <cell r="I4672">
            <v>496077</v>
          </cell>
        </row>
        <row r="4673">
          <cell r="I4673">
            <v>497791</v>
          </cell>
        </row>
        <row r="4674">
          <cell r="I4674">
            <v>500137</v>
          </cell>
        </row>
        <row r="4675">
          <cell r="I4675">
            <v>502570</v>
          </cell>
        </row>
        <row r="4676">
          <cell r="I4676">
            <v>503232</v>
          </cell>
        </row>
        <row r="4677">
          <cell r="I4677">
            <v>506009</v>
          </cell>
        </row>
        <row r="4678">
          <cell r="I4678">
            <v>508274</v>
          </cell>
        </row>
        <row r="4679">
          <cell r="I4679">
            <v>510233</v>
          </cell>
        </row>
        <row r="4680">
          <cell r="I4680">
            <v>512738</v>
          </cell>
        </row>
        <row r="4681">
          <cell r="I4681">
            <v>513672</v>
          </cell>
        </row>
        <row r="4682">
          <cell r="I4682">
            <v>514571</v>
          </cell>
        </row>
        <row r="4683">
          <cell r="I4683">
            <v>516109</v>
          </cell>
        </row>
        <row r="4684">
          <cell r="I4684">
            <v>518113</v>
          </cell>
        </row>
        <row r="4685">
          <cell r="I4685">
            <v>517154</v>
          </cell>
        </row>
        <row r="4686">
          <cell r="I4686">
            <v>516478</v>
          </cell>
        </row>
        <row r="4687">
          <cell r="I4687">
            <v>517228</v>
          </cell>
        </row>
        <row r="4688">
          <cell r="I4688">
            <v>519654</v>
          </cell>
        </row>
        <row r="4689">
          <cell r="I4689">
            <v>520990</v>
          </cell>
        </row>
        <row r="4690">
          <cell r="I4690">
            <v>523954</v>
          </cell>
        </row>
        <row r="4691">
          <cell r="I4691">
            <v>526468</v>
          </cell>
        </row>
        <row r="4692">
          <cell r="I4692">
            <v>527984</v>
          </cell>
        </row>
        <row r="4693">
          <cell r="I4693">
            <v>525798</v>
          </cell>
        </row>
        <row r="4694">
          <cell r="I4694">
            <v>525943</v>
          </cell>
        </row>
        <row r="4695">
          <cell r="I4695">
            <v>530609</v>
          </cell>
        </row>
        <row r="4696">
          <cell r="I4696">
            <v>531075</v>
          </cell>
        </row>
        <row r="4697">
          <cell r="I4697">
            <v>532465</v>
          </cell>
        </row>
        <row r="4698">
          <cell r="I4698">
            <v>532913</v>
          </cell>
        </row>
        <row r="4699">
          <cell r="I4699">
            <v>532942</v>
          </cell>
        </row>
        <row r="4700">
          <cell r="I4700">
            <v>535394</v>
          </cell>
        </row>
        <row r="4701">
          <cell r="I4701">
            <v>536446</v>
          </cell>
        </row>
        <row r="4702">
          <cell r="I4702">
            <v>538196</v>
          </cell>
        </row>
        <row r="4703">
          <cell r="I4703">
            <v>540098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PPE"/>
      <sheetName val="IAS"/>
      <sheetName val="252"/>
      <sheetName val="253"/>
      <sheetName val="254"/>
      <sheetName val="255 "/>
      <sheetName val="258 &amp; 259"/>
      <sheetName val="260"/>
      <sheetName val="264 "/>
      <sheetName val="Disposals"/>
      <sheetName val="INDEX 2002"/>
      <sheetName val="Rates"/>
      <sheetName val="Additions 02"/>
      <sheetName val="Disposals 02"/>
      <sheetName val="St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Y DEPR. FA"/>
      <sheetName val="P&amp;L RESTATEMENT"/>
      <sheetName val="K-IAS 29-FA RESTATEMENT"/>
      <sheetName val="2001DISPOSAL"/>
      <sheetName val="2001ADDITION"/>
      <sheetName val="2000 DEMİRB. + ADJ"/>
      <sheetName val="REST. RATES"/>
      <sheetName val="RESTATEMENT OF PREPAID EXPENSES"/>
      <sheetName val="BILANCO"/>
      <sheetName val="2000 DEMIRB. + AD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94">
          <cell r="F94">
            <v>2993601</v>
          </cell>
        </row>
      </sheetData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PPE"/>
      <sheetName val="IAS"/>
      <sheetName val="252"/>
      <sheetName val="253"/>
      <sheetName val="254"/>
      <sheetName val="255 "/>
      <sheetName val="258 &amp; 259"/>
      <sheetName val="260"/>
      <sheetName val="264 "/>
      <sheetName val="Disposals"/>
      <sheetName val="INDEX 2002"/>
      <sheetName val="Rates"/>
      <sheetName val="Additions 02"/>
      <sheetName val="Disposals 02"/>
      <sheetName val="St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Y DEPR. FA"/>
      <sheetName val="P&amp;L RESTATEMENT"/>
      <sheetName val="K-IAS 29-FA RESTATEMENT"/>
      <sheetName val="2001DISPOSAL"/>
      <sheetName val="2001ADDITION"/>
      <sheetName val="2000 DEMİRB. + ADJ"/>
      <sheetName val="REST. RATES"/>
      <sheetName val="RESTATEMENT OF PREPAID EXPENSES"/>
      <sheetName val="BILANCO"/>
      <sheetName val="2000 DEMIRB. + AD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94">
          <cell r="F94">
            <v>2993601</v>
          </cell>
        </row>
      </sheetData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 GAAP WBS"/>
      <sheetName val="AJE-RJE (client)"/>
      <sheetName val="AJE-RJE (PwC)"/>
      <sheetName val="US GAAP vs IAS Convenience"/>
      <sheetName val="Monthly PL-statutory"/>
      <sheetName val="Monthly PL-USD"/>
      <sheetName val="Inventory-COGS"/>
      <sheetName val="Depreciation allocation "/>
      <sheetName val="FA USD Conversion-II"/>
      <sheetName val="Intangibles TL"/>
      <sheetName val="Intangibles 000$"/>
      <sheetName val="Investments"/>
      <sheetName val="Equity"/>
      <sheetName val="USD rates-2000"/>
      <sheetName val="USD rates 1975-1999"/>
      <sheetName val="Financials (PBC)"/>
      <sheetName val="Translation gain-loss"/>
      <sheetName val="JUNE 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S"/>
      <sheetName val="Transactions with Hazera"/>
      <sheetName val="TL"/>
      <sheetName val="inv.rest2001"/>
      <sheetName val="DÖVİZ ALIŞ"/>
      <sheetName val="HESAPLAMA"/>
      <sheetName val="RESTATEMENT OF PREPAID EXPENSES"/>
      <sheetName val="LOA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2524"/>
  <sheetViews>
    <sheetView showGridLines="0" tabSelected="1" zoomScale="79" zoomScaleNormal="79" zoomScaleSheetLayoutView="90" workbookViewId="0">
      <selection activeCell="K20" sqref="K20"/>
    </sheetView>
  </sheetViews>
  <sheetFormatPr defaultRowHeight="12" x14ac:dyDescent="0.2"/>
  <cols>
    <col min="1" max="1" width="9.140625" style="40"/>
    <col min="2" max="2" width="70.140625" style="170" bestFit="1" customWidth="1"/>
    <col min="3" max="3" width="11.7109375" style="171" customWidth="1"/>
    <col min="4" max="4" width="15.85546875" style="172" customWidth="1"/>
    <col min="5" max="5" width="16.28515625" style="173" customWidth="1"/>
    <col min="6" max="6" width="16.28515625" style="174" hidden="1" customWidth="1"/>
    <col min="7" max="16384" width="9.140625" style="40"/>
  </cols>
  <sheetData>
    <row r="1" spans="2:6" s="9" customFormat="1" x14ac:dyDescent="0.2">
      <c r="B1" s="1">
        <v>1111111</v>
      </c>
      <c r="C1" s="1"/>
      <c r="D1" s="2"/>
      <c r="E1" s="3"/>
      <c r="F1" s="3"/>
    </row>
    <row r="2" spans="2:6" s="9" customFormat="1" x14ac:dyDescent="0.2">
      <c r="B2" s="12"/>
      <c r="C2" s="1"/>
      <c r="D2" s="13"/>
      <c r="E2" s="3"/>
      <c r="F2" s="3"/>
    </row>
    <row r="3" spans="2:6" s="9" customFormat="1" ht="12.75" x14ac:dyDescent="0.2">
      <c r="B3" s="14" t="s">
        <v>0</v>
      </c>
      <c r="C3" s="15"/>
      <c r="D3" s="15"/>
      <c r="E3" s="16"/>
      <c r="F3" s="17"/>
    </row>
    <row r="4" spans="2:6" s="9" customFormat="1" ht="12.75" x14ac:dyDescent="0.2">
      <c r="B4" s="19" t="s">
        <v>1</v>
      </c>
      <c r="C4" s="20"/>
      <c r="D4" s="20"/>
      <c r="E4" s="21"/>
      <c r="F4" s="22"/>
    </row>
    <row r="5" spans="2:6" s="26" customFormat="1" ht="12.75" x14ac:dyDescent="0.2">
      <c r="B5" s="23"/>
      <c r="C5" s="24"/>
      <c r="D5" s="24"/>
      <c r="E5" s="25"/>
      <c r="F5" s="22"/>
    </row>
    <row r="6" spans="2:6" s="9" customFormat="1" ht="12.75" x14ac:dyDescent="0.2">
      <c r="B6" s="27"/>
      <c r="C6" s="28"/>
      <c r="D6" s="29"/>
      <c r="E6" s="30"/>
      <c r="F6" s="31"/>
    </row>
    <row r="7" spans="2:6" s="35" customFormat="1" ht="12.75" x14ac:dyDescent="0.2">
      <c r="B7" s="32" t="s">
        <v>2</v>
      </c>
      <c r="C7" s="33"/>
      <c r="D7" s="33"/>
      <c r="E7" s="33"/>
      <c r="F7" s="34"/>
    </row>
    <row r="8" spans="2:6" ht="38.25" x14ac:dyDescent="0.2">
      <c r="B8" s="36" t="s">
        <v>3</v>
      </c>
      <c r="C8" s="37" t="s">
        <v>4</v>
      </c>
      <c r="D8" s="38" t="s">
        <v>5</v>
      </c>
      <c r="E8" s="39" t="s">
        <v>6</v>
      </c>
      <c r="F8" s="38" t="s">
        <v>7</v>
      </c>
    </row>
    <row r="9" spans="2:6" ht="12.75" x14ac:dyDescent="0.2">
      <c r="B9" s="41"/>
      <c r="C9" s="42"/>
      <c r="D9" s="43" t="s">
        <v>8</v>
      </c>
      <c r="E9" s="44" t="s">
        <v>9</v>
      </c>
      <c r="F9" s="45" t="s">
        <v>9</v>
      </c>
    </row>
    <row r="10" spans="2:6" ht="12.75" x14ac:dyDescent="0.2">
      <c r="B10" s="41"/>
      <c r="C10" s="42"/>
      <c r="D10" s="46" t="s">
        <v>10</v>
      </c>
      <c r="E10" s="46" t="s">
        <v>11</v>
      </c>
      <c r="F10" s="39" t="s">
        <v>12</v>
      </c>
    </row>
    <row r="11" spans="2:6" s="35" customFormat="1" ht="12.75" x14ac:dyDescent="0.2">
      <c r="B11" s="47" t="s">
        <v>13</v>
      </c>
      <c r="C11" s="48">
        <v>14</v>
      </c>
      <c r="D11" s="49">
        <v>2210666579</v>
      </c>
      <c r="E11" s="49">
        <v>1969568662</v>
      </c>
      <c r="F11" s="50">
        <v>551303762</v>
      </c>
    </row>
    <row r="12" spans="2:6" ht="12.75" x14ac:dyDescent="0.2">
      <c r="B12" s="51" t="s">
        <v>14</v>
      </c>
      <c r="C12" s="52"/>
      <c r="D12" s="53">
        <v>0</v>
      </c>
      <c r="E12" s="54">
        <v>0</v>
      </c>
      <c r="F12" s="55">
        <v>0</v>
      </c>
    </row>
    <row r="13" spans="2:6" ht="12.75" x14ac:dyDescent="0.2">
      <c r="B13" s="56" t="s">
        <v>15</v>
      </c>
      <c r="C13" s="52"/>
      <c r="D13" s="53">
        <v>0</v>
      </c>
      <c r="E13" s="54">
        <v>0</v>
      </c>
      <c r="F13" s="55">
        <v>0</v>
      </c>
    </row>
    <row r="14" spans="2:6" ht="12.75" x14ac:dyDescent="0.2">
      <c r="B14" s="56" t="s">
        <v>16</v>
      </c>
      <c r="C14" s="57" t="s">
        <v>17</v>
      </c>
      <c r="D14" s="53">
        <v>1607739176</v>
      </c>
      <c r="E14" s="54">
        <v>1485633722</v>
      </c>
      <c r="F14" s="55">
        <v>374800368</v>
      </c>
    </row>
    <row r="15" spans="2:6" ht="12.75" x14ac:dyDescent="0.2">
      <c r="B15" s="56" t="s">
        <v>18</v>
      </c>
      <c r="C15" s="57"/>
      <c r="D15" s="53">
        <v>0</v>
      </c>
      <c r="E15" s="54">
        <v>0</v>
      </c>
      <c r="F15" s="55">
        <v>0</v>
      </c>
    </row>
    <row r="16" spans="2:6" s="35" customFormat="1" ht="12.75" x14ac:dyDescent="0.2">
      <c r="B16" s="56" t="s">
        <v>19</v>
      </c>
      <c r="C16" s="57" t="s">
        <v>17</v>
      </c>
      <c r="D16" s="53">
        <v>602927403</v>
      </c>
      <c r="E16" s="54">
        <v>483934940</v>
      </c>
      <c r="F16" s="55">
        <v>176503394</v>
      </c>
    </row>
    <row r="17" spans="2:6" s="35" customFormat="1" ht="12.75" x14ac:dyDescent="0.2">
      <c r="B17" s="56" t="s">
        <v>20</v>
      </c>
      <c r="C17" s="52"/>
      <c r="D17" s="53">
        <v>0</v>
      </c>
      <c r="E17" s="54">
        <v>0</v>
      </c>
      <c r="F17" s="55">
        <v>0</v>
      </c>
    </row>
    <row r="18" spans="2:6" s="35" customFormat="1" ht="12.75" x14ac:dyDescent="0.2">
      <c r="B18" s="59" t="s">
        <v>21</v>
      </c>
      <c r="C18" s="60" t="s">
        <v>22</v>
      </c>
      <c r="D18" s="61">
        <v>787361940</v>
      </c>
      <c r="E18" s="61">
        <v>559873665</v>
      </c>
      <c r="F18" s="62">
        <v>686053937</v>
      </c>
    </row>
    <row r="19" spans="2:6" s="35" customFormat="1" ht="12.75" x14ac:dyDescent="0.2">
      <c r="B19" s="56" t="s">
        <v>23</v>
      </c>
      <c r="C19" s="64" t="s">
        <v>22</v>
      </c>
      <c r="D19" s="53">
        <v>599054697.13999999</v>
      </c>
      <c r="E19" s="54">
        <v>379629308</v>
      </c>
      <c r="F19" s="55">
        <v>678300658</v>
      </c>
    </row>
    <row r="20" spans="2:6" ht="12.75" x14ac:dyDescent="0.2">
      <c r="B20" s="56" t="s">
        <v>24</v>
      </c>
      <c r="C20" s="64" t="s">
        <v>22</v>
      </c>
      <c r="D20" s="53">
        <v>47629402</v>
      </c>
      <c r="E20" s="54">
        <v>9752674</v>
      </c>
      <c r="F20" s="55">
        <v>0</v>
      </c>
    </row>
    <row r="21" spans="2:6" ht="12.75" x14ac:dyDescent="0.2">
      <c r="B21" s="56" t="s">
        <v>25</v>
      </c>
      <c r="C21" s="64" t="s">
        <v>22</v>
      </c>
      <c r="D21" s="53">
        <v>138954739.86000001</v>
      </c>
      <c r="E21" s="54">
        <v>168805442</v>
      </c>
      <c r="F21" s="55">
        <v>0</v>
      </c>
    </row>
    <row r="22" spans="2:6" ht="12.75" x14ac:dyDescent="0.2">
      <c r="B22" s="56" t="s">
        <v>26</v>
      </c>
      <c r="C22" s="52"/>
      <c r="D22" s="53">
        <v>0</v>
      </c>
      <c r="E22" s="54">
        <v>0</v>
      </c>
      <c r="F22" s="55">
        <v>0</v>
      </c>
    </row>
    <row r="23" spans="2:6" ht="12.75" x14ac:dyDescent="0.2">
      <c r="B23" s="56" t="s">
        <v>27</v>
      </c>
      <c r="C23" s="52"/>
      <c r="D23" s="53">
        <v>0</v>
      </c>
      <c r="E23" s="54">
        <v>0</v>
      </c>
      <c r="F23" s="55">
        <v>0</v>
      </c>
    </row>
    <row r="24" spans="2:6" s="35" customFormat="1" ht="12.75" x14ac:dyDescent="0.2">
      <c r="B24" s="56" t="s">
        <v>28</v>
      </c>
      <c r="C24" s="65" t="s">
        <v>22</v>
      </c>
      <c r="D24" s="53">
        <v>1723101</v>
      </c>
      <c r="E24" s="54">
        <v>1686241</v>
      </c>
      <c r="F24" s="55">
        <v>7753279</v>
      </c>
    </row>
    <row r="25" spans="2:6" ht="12.75" x14ac:dyDescent="0.2">
      <c r="B25" s="56" t="s">
        <v>29</v>
      </c>
      <c r="C25" s="52"/>
      <c r="D25" s="53">
        <v>0</v>
      </c>
      <c r="E25" s="54">
        <v>0</v>
      </c>
      <c r="F25" s="55">
        <v>0</v>
      </c>
    </row>
    <row r="26" spans="2:6" ht="12.75" x14ac:dyDescent="0.2">
      <c r="B26" s="56" t="s">
        <v>30</v>
      </c>
      <c r="C26" s="65"/>
      <c r="D26" s="53">
        <v>0</v>
      </c>
      <c r="E26" s="54">
        <v>0</v>
      </c>
      <c r="F26" s="55">
        <v>0</v>
      </c>
    </row>
    <row r="27" spans="2:6" s="35" customFormat="1" ht="12.75" x14ac:dyDescent="0.2">
      <c r="B27" s="59" t="s">
        <v>31</v>
      </c>
      <c r="C27" s="52" t="s">
        <v>32</v>
      </c>
      <c r="D27" s="61">
        <v>615411134.47000003</v>
      </c>
      <c r="E27" s="61">
        <v>600837631.74000001</v>
      </c>
      <c r="F27" s="66">
        <v>397936342</v>
      </c>
    </row>
    <row r="28" spans="2:6" s="35" customFormat="1" ht="12.75" x14ac:dyDescent="0.2">
      <c r="B28" s="56" t="s">
        <v>33</v>
      </c>
      <c r="C28" s="65" t="s">
        <v>32</v>
      </c>
      <c r="D28" s="53">
        <v>622038159.47000003</v>
      </c>
      <c r="E28" s="54">
        <v>603065522.74000001</v>
      </c>
      <c r="F28" s="55">
        <v>396437558</v>
      </c>
    </row>
    <row r="29" spans="2:6" s="35" customFormat="1" ht="12.75" x14ac:dyDescent="0.2">
      <c r="B29" s="56" t="s">
        <v>34</v>
      </c>
      <c r="C29" s="65" t="s">
        <v>32</v>
      </c>
      <c r="D29" s="53">
        <v>-27863574</v>
      </c>
      <c r="E29" s="54">
        <v>-11935533</v>
      </c>
      <c r="F29" s="55">
        <v>-9860324</v>
      </c>
    </row>
    <row r="30" spans="2:6" s="35" customFormat="1" ht="12.75" x14ac:dyDescent="0.2">
      <c r="B30" s="56" t="s">
        <v>35</v>
      </c>
      <c r="C30" s="52"/>
      <c r="D30" s="53">
        <v>0</v>
      </c>
      <c r="E30" s="54">
        <v>0</v>
      </c>
      <c r="F30" s="55">
        <v>0</v>
      </c>
    </row>
    <row r="31" spans="2:6" s="35" customFormat="1" ht="12.75" x14ac:dyDescent="0.2">
      <c r="B31" s="56" t="s">
        <v>36</v>
      </c>
      <c r="C31" s="65" t="s">
        <v>32</v>
      </c>
      <c r="D31" s="53">
        <v>-1596150</v>
      </c>
      <c r="E31" s="54">
        <v>0</v>
      </c>
      <c r="F31" s="55">
        <v>0</v>
      </c>
    </row>
    <row r="32" spans="2:6" s="35" customFormat="1" ht="12.75" x14ac:dyDescent="0.2">
      <c r="B32" s="56" t="s">
        <v>37</v>
      </c>
      <c r="C32" s="65" t="s">
        <v>32</v>
      </c>
      <c r="D32" s="53">
        <v>30954</v>
      </c>
      <c r="E32" s="54">
        <v>30954</v>
      </c>
      <c r="F32" s="55">
        <v>30954</v>
      </c>
    </row>
    <row r="33" spans="2:6" s="35" customFormat="1" ht="12.75" x14ac:dyDescent="0.2">
      <c r="B33" s="56" t="s">
        <v>38</v>
      </c>
      <c r="C33" s="52"/>
      <c r="D33" s="53">
        <v>0</v>
      </c>
      <c r="E33" s="54">
        <v>0</v>
      </c>
      <c r="F33" s="55">
        <v>0</v>
      </c>
    </row>
    <row r="34" spans="2:6" s="35" customFormat="1" ht="12.75" x14ac:dyDescent="0.2">
      <c r="B34" s="56" t="s">
        <v>39</v>
      </c>
      <c r="C34" s="52"/>
      <c r="D34" s="53">
        <v>0</v>
      </c>
      <c r="E34" s="54">
        <v>0</v>
      </c>
      <c r="F34" s="55">
        <v>0</v>
      </c>
    </row>
    <row r="35" spans="2:6" s="35" customFormat="1" ht="12.75" x14ac:dyDescent="0.2">
      <c r="B35" s="56" t="s">
        <v>40</v>
      </c>
      <c r="C35" s="52"/>
      <c r="D35" s="53">
        <v>0</v>
      </c>
      <c r="E35" s="54">
        <v>0</v>
      </c>
      <c r="F35" s="55">
        <v>0</v>
      </c>
    </row>
    <row r="36" spans="2:6" s="35" customFormat="1" ht="12.75" x14ac:dyDescent="0.2">
      <c r="B36" s="56" t="s">
        <v>41</v>
      </c>
      <c r="C36" s="65" t="s">
        <v>32</v>
      </c>
      <c r="D36" s="53">
        <v>136166052</v>
      </c>
      <c r="E36" s="54">
        <v>116410789</v>
      </c>
      <c r="F36" s="55">
        <v>71388831</v>
      </c>
    </row>
    <row r="37" spans="2:6" s="35" customFormat="1" ht="12.75" x14ac:dyDescent="0.2">
      <c r="B37" s="56" t="s">
        <v>42</v>
      </c>
      <c r="C37" s="65" t="s">
        <v>43</v>
      </c>
      <c r="D37" s="53">
        <v>-113364307</v>
      </c>
      <c r="E37" s="54">
        <v>-106734101</v>
      </c>
      <c r="F37" s="55">
        <v>-60060677</v>
      </c>
    </row>
    <row r="38" spans="2:6" ht="12.75" x14ac:dyDescent="0.2">
      <c r="B38" s="59" t="s">
        <v>44</v>
      </c>
      <c r="C38" s="52"/>
      <c r="D38" s="61">
        <v>160153</v>
      </c>
      <c r="E38" s="61">
        <v>126885</v>
      </c>
      <c r="F38" s="62">
        <v>80678</v>
      </c>
    </row>
    <row r="39" spans="2:6" ht="12.75" x14ac:dyDescent="0.2">
      <c r="B39" s="56" t="s">
        <v>45</v>
      </c>
      <c r="C39" s="52"/>
      <c r="D39" s="53">
        <v>0</v>
      </c>
      <c r="E39" s="54">
        <v>0</v>
      </c>
      <c r="F39" s="55">
        <v>0</v>
      </c>
    </row>
    <row r="40" spans="2:6" ht="12.75" x14ac:dyDescent="0.2">
      <c r="B40" s="56" t="s">
        <v>46</v>
      </c>
      <c r="C40" s="52"/>
      <c r="D40" s="53">
        <v>0</v>
      </c>
      <c r="E40" s="54">
        <v>0</v>
      </c>
      <c r="F40" s="55">
        <v>0</v>
      </c>
    </row>
    <row r="41" spans="2:6" s="35" customFormat="1" ht="12.75" x14ac:dyDescent="0.2">
      <c r="B41" s="56" t="s">
        <v>47</v>
      </c>
      <c r="C41" s="52"/>
      <c r="D41" s="53">
        <v>0</v>
      </c>
      <c r="E41" s="54">
        <v>0</v>
      </c>
      <c r="F41" s="55">
        <v>0</v>
      </c>
    </row>
    <row r="42" spans="2:6" ht="12.75" x14ac:dyDescent="0.2">
      <c r="B42" s="56" t="s">
        <v>48</v>
      </c>
      <c r="C42" s="52"/>
      <c r="D42" s="53">
        <v>0</v>
      </c>
      <c r="E42" s="54">
        <v>0</v>
      </c>
      <c r="F42" s="55">
        <v>0</v>
      </c>
    </row>
    <row r="43" spans="2:6" ht="12.75" x14ac:dyDescent="0.2">
      <c r="B43" s="56" t="s">
        <v>49</v>
      </c>
      <c r="C43" s="52"/>
      <c r="D43" s="53">
        <v>0</v>
      </c>
      <c r="E43" s="54">
        <v>0</v>
      </c>
      <c r="F43" s="55">
        <v>0</v>
      </c>
    </row>
    <row r="44" spans="2:6" s="35" customFormat="1" ht="12.75" x14ac:dyDescent="0.2">
      <c r="B44" s="56" t="s">
        <v>50</v>
      </c>
      <c r="C44" s="67"/>
      <c r="D44" s="53">
        <v>160153</v>
      </c>
      <c r="E44" s="54">
        <v>126885</v>
      </c>
      <c r="F44" s="55">
        <v>80678</v>
      </c>
    </row>
    <row r="45" spans="2:6" s="35" customFormat="1" ht="12.75" x14ac:dyDescent="0.2">
      <c r="B45" s="56" t="s">
        <v>51</v>
      </c>
      <c r="C45" s="52"/>
      <c r="D45" s="53">
        <v>0</v>
      </c>
      <c r="E45" s="54">
        <v>0</v>
      </c>
      <c r="F45" s="55">
        <v>0</v>
      </c>
    </row>
    <row r="46" spans="2:6" s="35" customFormat="1" ht="12.75" x14ac:dyDescent="0.2">
      <c r="B46" s="56" t="s">
        <v>52</v>
      </c>
      <c r="C46" s="52"/>
      <c r="D46" s="53">
        <v>0</v>
      </c>
      <c r="E46" s="54">
        <v>0</v>
      </c>
      <c r="F46" s="55">
        <v>0</v>
      </c>
    </row>
    <row r="47" spans="2:6" ht="12.75" x14ac:dyDescent="0.2">
      <c r="B47" s="56" t="s">
        <v>53</v>
      </c>
      <c r="C47" s="52"/>
      <c r="D47" s="53">
        <v>0</v>
      </c>
      <c r="E47" s="54">
        <v>0</v>
      </c>
      <c r="F47" s="55">
        <v>0</v>
      </c>
    </row>
    <row r="48" spans="2:6" ht="12.75" x14ac:dyDescent="0.2">
      <c r="B48" s="59" t="s">
        <v>54</v>
      </c>
      <c r="C48" s="52"/>
      <c r="D48" s="61">
        <v>14766377</v>
      </c>
      <c r="E48" s="61">
        <v>20668330</v>
      </c>
      <c r="F48" s="66">
        <v>7315908</v>
      </c>
    </row>
    <row r="49" spans="2:6" s="35" customFormat="1" ht="12.75" x14ac:dyDescent="0.2">
      <c r="B49" s="56" t="s">
        <v>55</v>
      </c>
      <c r="C49" s="52"/>
      <c r="D49" s="53">
        <v>0</v>
      </c>
      <c r="E49" s="54">
        <v>0</v>
      </c>
      <c r="F49" s="55">
        <v>0</v>
      </c>
    </row>
    <row r="50" spans="2:6" ht="12.75" x14ac:dyDescent="0.2">
      <c r="B50" s="56" t="s">
        <v>56</v>
      </c>
      <c r="C50" s="52"/>
      <c r="D50" s="53">
        <v>0</v>
      </c>
      <c r="E50" s="54">
        <v>0</v>
      </c>
      <c r="F50" s="55">
        <v>0</v>
      </c>
    </row>
    <row r="51" spans="2:6" ht="12.75" x14ac:dyDescent="0.2">
      <c r="B51" s="56" t="s">
        <v>57</v>
      </c>
      <c r="C51" s="52"/>
      <c r="D51" s="53">
        <v>716558</v>
      </c>
      <c r="E51" s="54">
        <v>518123</v>
      </c>
      <c r="F51" s="55">
        <v>376422</v>
      </c>
    </row>
    <row r="52" spans="2:6" s="35" customFormat="1" ht="12.75" x14ac:dyDescent="0.2">
      <c r="B52" s="56" t="s">
        <v>58</v>
      </c>
      <c r="C52" s="65" t="s">
        <v>59</v>
      </c>
      <c r="D52" s="53">
        <v>14049819</v>
      </c>
      <c r="E52" s="54">
        <v>20150207</v>
      </c>
      <c r="F52" s="55">
        <v>6939486</v>
      </c>
    </row>
    <row r="53" spans="2:6" ht="12.75" x14ac:dyDescent="0.2">
      <c r="B53" s="56" t="s">
        <v>60</v>
      </c>
      <c r="C53" s="52"/>
      <c r="D53" s="53">
        <v>0</v>
      </c>
      <c r="E53" s="54">
        <v>0</v>
      </c>
      <c r="F53" s="55">
        <v>0</v>
      </c>
    </row>
    <row r="54" spans="2:6" ht="12.75" x14ac:dyDescent="0.2">
      <c r="B54" s="56" t="s">
        <v>61</v>
      </c>
      <c r="C54" s="52"/>
      <c r="D54" s="53">
        <v>0</v>
      </c>
      <c r="E54" s="54">
        <v>0</v>
      </c>
      <c r="F54" s="55">
        <v>0</v>
      </c>
    </row>
    <row r="55" spans="2:6" s="35" customFormat="1" ht="12.75" x14ac:dyDescent="0.2">
      <c r="B55" s="56" t="s">
        <v>62</v>
      </c>
      <c r="C55" s="67"/>
      <c r="D55" s="53">
        <v>0</v>
      </c>
      <c r="E55" s="54">
        <v>0</v>
      </c>
      <c r="F55" s="55">
        <v>0</v>
      </c>
    </row>
    <row r="56" spans="2:6" ht="12.75" x14ac:dyDescent="0.2">
      <c r="B56" s="59" t="s">
        <v>63</v>
      </c>
      <c r="C56" s="68" t="s">
        <v>64</v>
      </c>
      <c r="D56" s="61">
        <v>302570774</v>
      </c>
      <c r="E56" s="61">
        <v>261130832</v>
      </c>
      <c r="F56" s="66">
        <v>123513895</v>
      </c>
    </row>
    <row r="57" spans="2:6" ht="12.75" x14ac:dyDescent="0.2">
      <c r="B57" s="56" t="s">
        <v>65</v>
      </c>
      <c r="C57" s="69">
        <v>17</v>
      </c>
      <c r="D57" s="53">
        <v>244716599</v>
      </c>
      <c r="E57" s="54">
        <v>222173395</v>
      </c>
      <c r="F57" s="55">
        <v>120698665</v>
      </c>
    </row>
    <row r="58" spans="2:6" s="35" customFormat="1" ht="12.75" x14ac:dyDescent="0.2">
      <c r="B58" s="56" t="s">
        <v>66</v>
      </c>
      <c r="C58" s="52"/>
      <c r="D58" s="53">
        <v>10868</v>
      </c>
      <c r="E58" s="53">
        <v>0</v>
      </c>
      <c r="F58" s="70">
        <v>0</v>
      </c>
    </row>
    <row r="59" spans="2:6" ht="12.75" x14ac:dyDescent="0.2">
      <c r="B59" s="56" t="s">
        <v>67</v>
      </c>
      <c r="C59" s="68" t="s">
        <v>68</v>
      </c>
      <c r="D59" s="53">
        <v>55198069</v>
      </c>
      <c r="E59" s="53">
        <v>33895401</v>
      </c>
      <c r="F59" s="70">
        <v>276048</v>
      </c>
    </row>
    <row r="60" spans="2:6" ht="12.75" x14ac:dyDescent="0.2">
      <c r="B60" s="56" t="s">
        <v>69</v>
      </c>
      <c r="C60" s="69">
        <v>47</v>
      </c>
      <c r="D60" s="53">
        <v>2645238</v>
      </c>
      <c r="E60" s="54">
        <v>5062036</v>
      </c>
      <c r="F60" s="55">
        <v>2539182</v>
      </c>
    </row>
    <row r="61" spans="2:6" ht="12.75" x14ac:dyDescent="0.2">
      <c r="B61" s="59" t="s">
        <v>70</v>
      </c>
      <c r="C61" s="68" t="s">
        <v>64</v>
      </c>
      <c r="D61" s="61">
        <v>3102916</v>
      </c>
      <c r="E61" s="61">
        <v>5635630</v>
      </c>
      <c r="F61" s="62">
        <v>5458704</v>
      </c>
    </row>
    <row r="62" spans="2:6" s="9" customFormat="1" ht="12.75" x14ac:dyDescent="0.2">
      <c r="B62" s="56" t="s">
        <v>71</v>
      </c>
      <c r="C62" s="52"/>
      <c r="D62" s="53">
        <v>22</v>
      </c>
      <c r="E62" s="54">
        <v>22</v>
      </c>
      <c r="F62" s="55">
        <v>22</v>
      </c>
    </row>
    <row r="63" spans="2:6" s="9" customFormat="1" ht="12.75" x14ac:dyDescent="0.2">
      <c r="B63" s="56" t="s">
        <v>72</v>
      </c>
      <c r="C63" s="68"/>
      <c r="D63" s="53">
        <v>2988066</v>
      </c>
      <c r="E63" s="54">
        <v>5416876</v>
      </c>
      <c r="F63" s="55">
        <v>5241964</v>
      </c>
    </row>
    <row r="64" spans="2:6" s="9" customFormat="1" ht="12.75" x14ac:dyDescent="0.2">
      <c r="B64" s="56" t="s">
        <v>73</v>
      </c>
      <c r="C64" s="52"/>
      <c r="D64" s="53">
        <v>0</v>
      </c>
      <c r="E64" s="54">
        <v>0</v>
      </c>
      <c r="F64" s="55">
        <v>0</v>
      </c>
    </row>
    <row r="65" spans="2:6" s="9" customFormat="1" ht="12.75" x14ac:dyDescent="0.2">
      <c r="B65" s="56" t="s">
        <v>74</v>
      </c>
      <c r="C65" s="52"/>
      <c r="D65" s="53">
        <v>113162</v>
      </c>
      <c r="E65" s="54">
        <v>0</v>
      </c>
      <c r="F65" s="55">
        <v>168635</v>
      </c>
    </row>
    <row r="66" spans="2:6" s="35" customFormat="1" ht="12.75" x14ac:dyDescent="0.2">
      <c r="B66" s="56" t="s">
        <v>75</v>
      </c>
      <c r="C66" s="52"/>
      <c r="D66" s="53">
        <v>1666</v>
      </c>
      <c r="E66" s="54">
        <v>218732</v>
      </c>
      <c r="F66" s="55">
        <v>48083</v>
      </c>
    </row>
    <row r="67" spans="2:6" ht="12.75" x14ac:dyDescent="0.2">
      <c r="B67" s="56" t="s">
        <v>76</v>
      </c>
      <c r="C67" s="52"/>
      <c r="D67" s="53">
        <v>0</v>
      </c>
      <c r="E67" s="54">
        <v>0</v>
      </c>
      <c r="F67" s="55">
        <v>0</v>
      </c>
    </row>
    <row r="68" spans="2:6" ht="12.75" x14ac:dyDescent="0.2">
      <c r="B68" s="56" t="s">
        <v>77</v>
      </c>
      <c r="C68" s="52"/>
      <c r="D68" s="72">
        <v>0</v>
      </c>
      <c r="E68" s="54">
        <v>0</v>
      </c>
      <c r="F68" s="55">
        <v>0</v>
      </c>
    </row>
    <row r="69" spans="2:6" ht="12.75" x14ac:dyDescent="0.2">
      <c r="B69" s="56" t="s">
        <v>78</v>
      </c>
      <c r="C69" s="52"/>
      <c r="D69" s="53">
        <v>0</v>
      </c>
      <c r="E69" s="54">
        <v>0</v>
      </c>
      <c r="F69" s="55">
        <v>0</v>
      </c>
    </row>
    <row r="70" spans="2:6" ht="12.75" x14ac:dyDescent="0.2">
      <c r="B70" s="59" t="s">
        <v>79</v>
      </c>
      <c r="C70" s="52"/>
      <c r="D70" s="61">
        <v>3934039873.4700003</v>
      </c>
      <c r="E70" s="61">
        <v>3417841635.7399998</v>
      </c>
      <c r="F70" s="66">
        <v>1771663226</v>
      </c>
    </row>
    <row r="71" spans="2:6" ht="12.75" x14ac:dyDescent="0.2">
      <c r="B71" s="73" t="s">
        <v>80</v>
      </c>
      <c r="C71" s="74"/>
      <c r="D71" s="75"/>
      <c r="E71" s="76"/>
      <c r="F71" s="63"/>
    </row>
    <row r="72" spans="2:6" s="9" customFormat="1" ht="12.75" x14ac:dyDescent="0.2">
      <c r="B72" s="77"/>
      <c r="C72" s="74"/>
      <c r="D72" s="75"/>
      <c r="E72" s="76"/>
      <c r="F72" s="63"/>
    </row>
    <row r="73" spans="2:6" s="9" customFormat="1" ht="12.75" x14ac:dyDescent="0.2">
      <c r="B73" s="78"/>
      <c r="C73" s="79"/>
      <c r="D73" s="80"/>
      <c r="E73" s="81"/>
      <c r="F73" s="82"/>
    </row>
    <row r="74" spans="2:6" s="9" customFormat="1" ht="12.75" x14ac:dyDescent="0.2">
      <c r="B74" s="14" t="s">
        <v>0</v>
      </c>
      <c r="C74" s="15"/>
      <c r="D74" s="15"/>
      <c r="E74" s="16"/>
      <c r="F74" s="17"/>
    </row>
    <row r="75" spans="2:6" s="26" customFormat="1" ht="12.75" x14ac:dyDescent="0.2">
      <c r="B75" s="19" t="s">
        <v>1</v>
      </c>
      <c r="C75" s="20"/>
      <c r="D75" s="20"/>
      <c r="E75" s="21"/>
      <c r="F75" s="22"/>
    </row>
    <row r="76" spans="2:6" ht="12.75" x14ac:dyDescent="0.2">
      <c r="B76" s="23"/>
      <c r="C76" s="24"/>
      <c r="D76" s="24"/>
      <c r="E76" s="25"/>
      <c r="F76" s="22"/>
    </row>
    <row r="77" spans="2:6" ht="12.75" x14ac:dyDescent="0.2">
      <c r="B77" s="27"/>
      <c r="C77" s="28"/>
      <c r="D77" s="29"/>
      <c r="E77" s="30"/>
      <c r="F77" s="31"/>
    </row>
    <row r="78" spans="2:6" ht="12.75" x14ac:dyDescent="0.2">
      <c r="B78" s="83" t="s">
        <v>81</v>
      </c>
      <c r="C78" s="33"/>
      <c r="D78" s="33"/>
      <c r="E78" s="33"/>
      <c r="F78" s="34"/>
    </row>
    <row r="79" spans="2:6" ht="48" x14ac:dyDescent="0.2">
      <c r="B79" s="84" t="s">
        <v>82</v>
      </c>
      <c r="C79" s="85" t="s">
        <v>4</v>
      </c>
      <c r="D79" s="86" t="s">
        <v>5</v>
      </c>
      <c r="E79" s="87" t="s">
        <v>83</v>
      </c>
      <c r="F79" s="39" t="s">
        <v>6</v>
      </c>
    </row>
    <row r="80" spans="2:6" s="35" customFormat="1" ht="12.75" x14ac:dyDescent="0.2">
      <c r="B80" s="84"/>
      <c r="C80" s="89"/>
      <c r="D80" s="90" t="s">
        <v>8</v>
      </c>
      <c r="E80" s="43" t="s">
        <v>9</v>
      </c>
      <c r="F80" s="91" t="s">
        <v>9</v>
      </c>
    </row>
    <row r="81" spans="2:6" s="35" customFormat="1" ht="12.75" x14ac:dyDescent="0.2">
      <c r="B81" s="92"/>
      <c r="C81" s="93"/>
      <c r="D81" s="94" t="s">
        <v>10</v>
      </c>
      <c r="E81" s="46" t="s">
        <v>11</v>
      </c>
      <c r="F81" s="39" t="s">
        <v>12</v>
      </c>
    </row>
    <row r="82" spans="2:6" ht="12.75" x14ac:dyDescent="0.2">
      <c r="B82" s="59" t="s">
        <v>84</v>
      </c>
      <c r="C82" s="52"/>
      <c r="D82" s="61">
        <v>0</v>
      </c>
      <c r="E82" s="95">
        <v>0</v>
      </c>
      <c r="F82" s="62">
        <v>0</v>
      </c>
    </row>
    <row r="83" spans="2:6" ht="12.75" x14ac:dyDescent="0.2">
      <c r="B83" s="56" t="s">
        <v>33</v>
      </c>
      <c r="C83" s="52"/>
      <c r="D83" s="53">
        <v>0</v>
      </c>
      <c r="E83" s="54">
        <v>0</v>
      </c>
      <c r="F83" s="55">
        <v>0</v>
      </c>
    </row>
    <row r="84" spans="2:6" ht="12.75" x14ac:dyDescent="0.2">
      <c r="B84" s="56" t="s">
        <v>34</v>
      </c>
      <c r="C84" s="52"/>
      <c r="D84" s="53">
        <v>0</v>
      </c>
      <c r="E84" s="54">
        <v>0</v>
      </c>
      <c r="F84" s="55">
        <v>0</v>
      </c>
    </row>
    <row r="85" spans="2:6" ht="12.75" x14ac:dyDescent="0.2">
      <c r="B85" s="56" t="s">
        <v>85</v>
      </c>
      <c r="C85" s="52"/>
      <c r="D85" s="53">
        <v>0</v>
      </c>
      <c r="E85" s="54">
        <v>0</v>
      </c>
      <c r="F85" s="55">
        <v>0</v>
      </c>
    </row>
    <row r="86" spans="2:6" ht="12.75" x14ac:dyDescent="0.2">
      <c r="B86" s="56" t="s">
        <v>36</v>
      </c>
      <c r="C86" s="52"/>
      <c r="D86" s="53">
        <v>0</v>
      </c>
      <c r="E86" s="54">
        <v>0</v>
      </c>
      <c r="F86" s="55">
        <v>0</v>
      </c>
    </row>
    <row r="87" spans="2:6" s="35" customFormat="1" ht="12.75" x14ac:dyDescent="0.2">
      <c r="B87" s="56" t="s">
        <v>86</v>
      </c>
      <c r="C87" s="52"/>
      <c r="D87" s="53">
        <v>0</v>
      </c>
      <c r="E87" s="54">
        <v>0</v>
      </c>
      <c r="F87" s="55">
        <v>0</v>
      </c>
    </row>
    <row r="88" spans="2:6" s="35" customFormat="1" ht="12.75" x14ac:dyDescent="0.2">
      <c r="B88" s="56" t="s">
        <v>38</v>
      </c>
      <c r="C88" s="52"/>
      <c r="D88" s="53">
        <v>0</v>
      </c>
      <c r="E88" s="54">
        <v>0</v>
      </c>
      <c r="F88" s="55">
        <v>0</v>
      </c>
    </row>
    <row r="89" spans="2:6" ht="12.75" x14ac:dyDescent="0.2">
      <c r="B89" s="56" t="s">
        <v>39</v>
      </c>
      <c r="C89" s="52"/>
      <c r="D89" s="53">
        <v>0</v>
      </c>
      <c r="E89" s="54">
        <v>0</v>
      </c>
      <c r="F89" s="55">
        <v>0</v>
      </c>
    </row>
    <row r="90" spans="2:6" ht="12.75" x14ac:dyDescent="0.2">
      <c r="B90" s="56" t="s">
        <v>40</v>
      </c>
      <c r="C90" s="52"/>
      <c r="D90" s="53">
        <v>0</v>
      </c>
      <c r="E90" s="54">
        <v>0</v>
      </c>
      <c r="F90" s="55">
        <v>0</v>
      </c>
    </row>
    <row r="91" spans="2:6" ht="12.75" x14ac:dyDescent="0.2">
      <c r="B91" s="51" t="s">
        <v>41</v>
      </c>
      <c r="C91" s="52"/>
      <c r="D91" s="53">
        <v>0</v>
      </c>
      <c r="E91" s="54">
        <v>0</v>
      </c>
      <c r="F91" s="55">
        <v>0</v>
      </c>
    </row>
    <row r="92" spans="2:6" s="35" customFormat="1" ht="12.75" x14ac:dyDescent="0.2">
      <c r="B92" s="51" t="s">
        <v>42</v>
      </c>
      <c r="C92" s="52"/>
      <c r="D92" s="53">
        <v>0</v>
      </c>
      <c r="E92" s="54">
        <v>0</v>
      </c>
      <c r="F92" s="55">
        <v>0</v>
      </c>
    </row>
    <row r="93" spans="2:6" ht="12.75" x14ac:dyDescent="0.2">
      <c r="B93" s="96" t="s">
        <v>87</v>
      </c>
      <c r="C93" s="52"/>
      <c r="D93" s="53">
        <v>0</v>
      </c>
      <c r="E93" s="54">
        <v>0</v>
      </c>
      <c r="F93" s="55">
        <v>0</v>
      </c>
    </row>
    <row r="94" spans="2:6" ht="12.75" x14ac:dyDescent="0.2">
      <c r="B94" s="51" t="s">
        <v>45</v>
      </c>
      <c r="C94" s="52"/>
      <c r="D94" s="53">
        <v>0</v>
      </c>
      <c r="E94" s="54">
        <v>0</v>
      </c>
      <c r="F94" s="55">
        <v>0</v>
      </c>
    </row>
    <row r="95" spans="2:6" ht="12.75" x14ac:dyDescent="0.2">
      <c r="B95" s="51" t="s">
        <v>46</v>
      </c>
      <c r="C95" s="52"/>
      <c r="D95" s="53">
        <v>0</v>
      </c>
      <c r="E95" s="54">
        <v>0</v>
      </c>
      <c r="F95" s="55">
        <v>0</v>
      </c>
    </row>
    <row r="96" spans="2:6" s="35" customFormat="1" ht="12.75" x14ac:dyDescent="0.2">
      <c r="B96" s="51" t="s">
        <v>88</v>
      </c>
      <c r="C96" s="52"/>
      <c r="D96" s="53">
        <v>0</v>
      </c>
      <c r="E96" s="54">
        <v>0</v>
      </c>
      <c r="F96" s="55">
        <v>0</v>
      </c>
    </row>
    <row r="97" spans="2:6" ht="12.75" x14ac:dyDescent="0.2">
      <c r="B97" s="51" t="s">
        <v>48</v>
      </c>
      <c r="C97" s="52"/>
      <c r="D97" s="53">
        <v>0</v>
      </c>
      <c r="E97" s="54">
        <v>0</v>
      </c>
      <c r="F97" s="55">
        <v>0</v>
      </c>
    </row>
    <row r="98" spans="2:6" ht="12.75" x14ac:dyDescent="0.2">
      <c r="B98" s="51" t="s">
        <v>89</v>
      </c>
      <c r="C98" s="52"/>
      <c r="D98" s="53">
        <v>0</v>
      </c>
      <c r="E98" s="54">
        <v>0</v>
      </c>
      <c r="F98" s="55">
        <v>0</v>
      </c>
    </row>
    <row r="99" spans="2:6" s="35" customFormat="1" ht="12.75" x14ac:dyDescent="0.2">
      <c r="B99" s="51" t="s">
        <v>50</v>
      </c>
      <c r="C99" s="52"/>
      <c r="D99" s="53">
        <v>0</v>
      </c>
      <c r="E99" s="54">
        <v>0</v>
      </c>
      <c r="F99" s="55">
        <v>0</v>
      </c>
    </row>
    <row r="100" spans="2:6" s="35" customFormat="1" ht="12.75" x14ac:dyDescent="0.2">
      <c r="B100" s="51" t="s">
        <v>51</v>
      </c>
      <c r="C100" s="52"/>
      <c r="D100" s="53">
        <v>0</v>
      </c>
      <c r="E100" s="54">
        <v>0</v>
      </c>
      <c r="F100" s="55">
        <v>0</v>
      </c>
    </row>
    <row r="101" spans="2:6" s="35" customFormat="1" ht="12.75" x14ac:dyDescent="0.2">
      <c r="B101" s="51" t="s">
        <v>52</v>
      </c>
      <c r="C101" s="52"/>
      <c r="D101" s="53">
        <v>0</v>
      </c>
      <c r="E101" s="54">
        <v>0</v>
      </c>
      <c r="F101" s="55">
        <v>0</v>
      </c>
    </row>
    <row r="102" spans="2:6" s="97" customFormat="1" ht="12.75" x14ac:dyDescent="0.2">
      <c r="B102" s="56" t="s">
        <v>53</v>
      </c>
      <c r="C102" s="52"/>
      <c r="D102" s="53">
        <v>0</v>
      </c>
      <c r="E102" s="54">
        <v>0</v>
      </c>
      <c r="F102" s="55">
        <v>0</v>
      </c>
    </row>
    <row r="103" spans="2:6" s="97" customFormat="1" ht="12.75" x14ac:dyDescent="0.2">
      <c r="B103" s="59" t="s">
        <v>90</v>
      </c>
      <c r="C103" s="52"/>
      <c r="D103" s="61">
        <v>0</v>
      </c>
      <c r="E103" s="95">
        <v>0</v>
      </c>
      <c r="F103" s="62">
        <v>0</v>
      </c>
    </row>
    <row r="104" spans="2:6" s="97" customFormat="1" ht="12.75" x14ac:dyDescent="0.2">
      <c r="B104" s="56" t="s">
        <v>55</v>
      </c>
      <c r="C104" s="52"/>
      <c r="D104" s="53">
        <v>0</v>
      </c>
      <c r="E104" s="54">
        <v>0</v>
      </c>
      <c r="F104" s="55">
        <v>0</v>
      </c>
    </row>
    <row r="105" spans="2:6" s="97" customFormat="1" ht="12.75" x14ac:dyDescent="0.2">
      <c r="B105" s="56" t="s">
        <v>56</v>
      </c>
      <c r="C105" s="52"/>
      <c r="D105" s="53">
        <v>0</v>
      </c>
      <c r="E105" s="54">
        <v>0</v>
      </c>
      <c r="F105" s="55">
        <v>0</v>
      </c>
    </row>
    <row r="106" spans="2:6" s="97" customFormat="1" ht="12.75" x14ac:dyDescent="0.2">
      <c r="B106" s="56" t="s">
        <v>57</v>
      </c>
      <c r="C106" s="52"/>
      <c r="D106" s="53">
        <v>0</v>
      </c>
      <c r="E106" s="54">
        <v>0</v>
      </c>
      <c r="F106" s="55">
        <v>0</v>
      </c>
    </row>
    <row r="107" spans="2:6" s="97" customFormat="1" ht="12.75" x14ac:dyDescent="0.2">
      <c r="B107" s="56" t="s">
        <v>58</v>
      </c>
      <c r="C107" s="52"/>
      <c r="D107" s="53">
        <v>0</v>
      </c>
      <c r="E107" s="54">
        <v>0</v>
      </c>
      <c r="F107" s="55">
        <v>0</v>
      </c>
    </row>
    <row r="108" spans="2:6" s="97" customFormat="1" ht="12.75" x14ac:dyDescent="0.2">
      <c r="B108" s="56" t="s">
        <v>60</v>
      </c>
      <c r="C108" s="52"/>
      <c r="D108" s="53">
        <v>0</v>
      </c>
      <c r="E108" s="54">
        <v>0</v>
      </c>
      <c r="F108" s="55">
        <v>0</v>
      </c>
    </row>
    <row r="109" spans="2:6" s="97" customFormat="1" ht="12.75" x14ac:dyDescent="0.2">
      <c r="B109" s="56" t="s">
        <v>61</v>
      </c>
      <c r="C109" s="52"/>
      <c r="D109" s="53">
        <v>0</v>
      </c>
      <c r="E109" s="54">
        <v>0</v>
      </c>
      <c r="F109" s="55">
        <v>0</v>
      </c>
    </row>
    <row r="110" spans="2:6" s="97" customFormat="1" ht="12.75" x14ac:dyDescent="0.2">
      <c r="B110" s="56" t="s">
        <v>62</v>
      </c>
      <c r="C110" s="52"/>
      <c r="D110" s="53">
        <v>0</v>
      </c>
      <c r="E110" s="54">
        <v>0</v>
      </c>
      <c r="F110" s="55">
        <v>0</v>
      </c>
    </row>
    <row r="111" spans="2:6" s="97" customFormat="1" ht="12.75" x14ac:dyDescent="0.2">
      <c r="B111" s="59" t="s">
        <v>91</v>
      </c>
      <c r="C111" s="52"/>
      <c r="D111" s="61">
        <v>0</v>
      </c>
      <c r="E111" s="61">
        <v>0</v>
      </c>
      <c r="F111" s="66">
        <v>7961251</v>
      </c>
    </row>
    <row r="112" spans="2:6" s="97" customFormat="1" ht="12.75" x14ac:dyDescent="0.2">
      <c r="B112" s="56" t="s">
        <v>92</v>
      </c>
      <c r="C112" s="52"/>
      <c r="D112" s="53">
        <v>0</v>
      </c>
      <c r="E112" s="54">
        <v>0</v>
      </c>
      <c r="F112" s="55">
        <v>0</v>
      </c>
    </row>
    <row r="113" spans="2:6" s="97" customFormat="1" ht="12.75" x14ac:dyDescent="0.2">
      <c r="B113" s="56" t="s">
        <v>93</v>
      </c>
      <c r="C113" s="65" t="s">
        <v>94</v>
      </c>
      <c r="D113" s="53">
        <v>0</v>
      </c>
      <c r="E113" s="54">
        <v>30116653</v>
      </c>
      <c r="F113" s="55">
        <v>30116653</v>
      </c>
    </row>
    <row r="114" spans="2:6" s="97" customFormat="1" ht="12.75" x14ac:dyDescent="0.2">
      <c r="B114" s="56" t="s">
        <v>95</v>
      </c>
      <c r="C114" s="52"/>
      <c r="D114" s="53">
        <v>0</v>
      </c>
      <c r="E114" s="54">
        <v>0</v>
      </c>
      <c r="F114" s="55">
        <v>0</v>
      </c>
    </row>
    <row r="115" spans="2:6" s="97" customFormat="1" ht="12.75" x14ac:dyDescent="0.2">
      <c r="B115" s="56" t="s">
        <v>96</v>
      </c>
      <c r="C115" s="52"/>
      <c r="D115" s="53">
        <v>0</v>
      </c>
      <c r="E115" s="54">
        <v>0</v>
      </c>
      <c r="F115" s="55">
        <v>0</v>
      </c>
    </row>
    <row r="116" spans="2:6" s="97" customFormat="1" ht="12.75" x14ac:dyDescent="0.2">
      <c r="B116" s="56" t="s">
        <v>97</v>
      </c>
      <c r="C116" s="52"/>
      <c r="D116" s="53">
        <v>0</v>
      </c>
      <c r="E116" s="54">
        <v>0</v>
      </c>
      <c r="F116" s="55">
        <v>0</v>
      </c>
    </row>
    <row r="117" spans="2:6" s="97" customFormat="1" ht="12.75" x14ac:dyDescent="0.2">
      <c r="B117" s="56" t="s">
        <v>98</v>
      </c>
      <c r="C117" s="52"/>
      <c r="D117" s="53">
        <v>0</v>
      </c>
      <c r="E117" s="54">
        <v>0</v>
      </c>
      <c r="F117" s="55">
        <v>0</v>
      </c>
    </row>
    <row r="118" spans="2:6" s="97" customFormat="1" ht="12.75" x14ac:dyDescent="0.2">
      <c r="B118" s="56" t="s">
        <v>99</v>
      </c>
      <c r="C118" s="52"/>
      <c r="D118" s="53">
        <v>0</v>
      </c>
      <c r="E118" s="54">
        <v>0</v>
      </c>
      <c r="F118" s="55">
        <v>0</v>
      </c>
    </row>
    <row r="119" spans="2:6" s="97" customFormat="1" ht="12.75" x14ac:dyDescent="0.2">
      <c r="B119" s="56" t="s">
        <v>100</v>
      </c>
      <c r="C119" s="52"/>
      <c r="D119" s="53">
        <v>0</v>
      </c>
      <c r="E119" s="54">
        <v>0</v>
      </c>
      <c r="F119" s="55">
        <v>0</v>
      </c>
    </row>
    <row r="120" spans="2:6" s="97" customFormat="1" ht="12.75" x14ac:dyDescent="0.2">
      <c r="B120" s="56" t="s">
        <v>101</v>
      </c>
      <c r="C120" s="52"/>
      <c r="D120" s="53">
        <v>0</v>
      </c>
      <c r="E120" s="54">
        <v>0</v>
      </c>
      <c r="F120" s="55">
        <v>0</v>
      </c>
    </row>
    <row r="121" spans="2:6" s="97" customFormat="1" ht="12.75" x14ac:dyDescent="0.2">
      <c r="B121" s="56" t="s">
        <v>102</v>
      </c>
      <c r="C121" s="65" t="s">
        <v>103</v>
      </c>
      <c r="D121" s="53">
        <v>0</v>
      </c>
      <c r="E121" s="54">
        <v>-30116653</v>
      </c>
      <c r="F121" s="55">
        <v>-22155402</v>
      </c>
    </row>
    <row r="122" spans="2:6" s="97" customFormat="1" ht="12.75" x14ac:dyDescent="0.2">
      <c r="B122" s="59" t="s">
        <v>104</v>
      </c>
      <c r="C122" s="52" t="s">
        <v>105</v>
      </c>
      <c r="D122" s="61">
        <v>50246034</v>
      </c>
      <c r="E122" s="61">
        <v>24329768</v>
      </c>
      <c r="F122" s="62">
        <v>26619443</v>
      </c>
    </row>
    <row r="123" spans="2:6" s="97" customFormat="1" ht="12.75" x14ac:dyDescent="0.2">
      <c r="B123" s="56" t="s">
        <v>106</v>
      </c>
      <c r="C123" s="65" t="s">
        <v>107</v>
      </c>
      <c r="D123" s="53">
        <v>170958</v>
      </c>
      <c r="E123" s="54">
        <v>0</v>
      </c>
      <c r="F123" s="55">
        <v>80126</v>
      </c>
    </row>
    <row r="124" spans="2:6" s="97" customFormat="1" ht="12.75" x14ac:dyDescent="0.2">
      <c r="B124" s="56" t="s">
        <v>108</v>
      </c>
      <c r="C124" s="65"/>
      <c r="D124" s="53">
        <v>0</v>
      </c>
      <c r="E124" s="54">
        <v>0</v>
      </c>
      <c r="F124" s="55">
        <v>0</v>
      </c>
    </row>
    <row r="125" spans="2:6" s="97" customFormat="1" ht="12.75" x14ac:dyDescent="0.2">
      <c r="B125" s="56" t="s">
        <v>109</v>
      </c>
      <c r="C125" s="65" t="s">
        <v>110</v>
      </c>
      <c r="D125" s="53">
        <v>1598569</v>
      </c>
      <c r="E125" s="54">
        <v>1598569</v>
      </c>
      <c r="F125" s="55">
        <v>1598569</v>
      </c>
    </row>
    <row r="126" spans="2:6" s="97" customFormat="1" ht="12.75" x14ac:dyDescent="0.2">
      <c r="B126" s="56" t="s">
        <v>111</v>
      </c>
      <c r="C126" s="65"/>
      <c r="D126" s="53">
        <v>0</v>
      </c>
      <c r="E126" s="54">
        <v>0</v>
      </c>
      <c r="F126" s="55">
        <v>0</v>
      </c>
    </row>
    <row r="127" spans="2:6" s="97" customFormat="1" ht="12.75" x14ac:dyDescent="0.2">
      <c r="B127" s="56" t="s">
        <v>112</v>
      </c>
      <c r="C127" s="65" t="s">
        <v>110</v>
      </c>
      <c r="D127" s="53">
        <v>25285019</v>
      </c>
      <c r="E127" s="54">
        <v>23390144</v>
      </c>
      <c r="F127" s="55">
        <v>16510365</v>
      </c>
    </row>
    <row r="128" spans="2:6" s="97" customFormat="1" ht="12.75" x14ac:dyDescent="0.2">
      <c r="B128" s="56" t="s">
        <v>113</v>
      </c>
      <c r="C128" s="65"/>
      <c r="D128" s="53">
        <v>2720001</v>
      </c>
      <c r="E128" s="54">
        <v>2720001</v>
      </c>
      <c r="F128" s="55">
        <v>0</v>
      </c>
    </row>
    <row r="129" spans="2:6" s="97" customFormat="1" ht="12.75" x14ac:dyDescent="0.2">
      <c r="B129" s="56" t="s">
        <v>114</v>
      </c>
      <c r="C129" s="65" t="s">
        <v>110</v>
      </c>
      <c r="D129" s="53">
        <v>21078170</v>
      </c>
      <c r="E129" s="54">
        <v>21052437</v>
      </c>
      <c r="F129" s="55">
        <v>20034606</v>
      </c>
    </row>
    <row r="130" spans="2:6" s="97" customFormat="1" ht="12.75" x14ac:dyDescent="0.2">
      <c r="B130" s="56" t="s">
        <v>115</v>
      </c>
      <c r="C130" s="65" t="s">
        <v>110</v>
      </c>
      <c r="D130" s="53">
        <v>34149357</v>
      </c>
      <c r="E130" s="54">
        <v>351395</v>
      </c>
      <c r="F130" s="55">
        <v>351395</v>
      </c>
    </row>
    <row r="131" spans="2:6" s="97" customFormat="1" ht="12.75" x14ac:dyDescent="0.2">
      <c r="B131" s="56" t="s">
        <v>116</v>
      </c>
      <c r="C131" s="65" t="s">
        <v>117</v>
      </c>
      <c r="D131" s="53">
        <v>-34756040</v>
      </c>
      <c r="E131" s="54">
        <v>-24782778</v>
      </c>
      <c r="F131" s="55">
        <v>-11962994</v>
      </c>
    </row>
    <row r="132" spans="2:6" s="97" customFormat="1" ht="12.75" x14ac:dyDescent="0.2">
      <c r="B132" s="56" t="s">
        <v>118</v>
      </c>
      <c r="C132" s="65"/>
      <c r="D132" s="53">
        <v>0</v>
      </c>
      <c r="E132" s="54">
        <v>0</v>
      </c>
      <c r="F132" s="55">
        <v>7376</v>
      </c>
    </row>
    <row r="133" spans="2:6" s="97" customFormat="1" ht="12.75" x14ac:dyDescent="0.2">
      <c r="B133" s="59" t="s">
        <v>119</v>
      </c>
      <c r="C133" s="52" t="s">
        <v>120</v>
      </c>
      <c r="D133" s="61">
        <v>58225969</v>
      </c>
      <c r="E133" s="61">
        <v>55639894</v>
      </c>
      <c r="F133" s="62">
        <v>33994538</v>
      </c>
    </row>
    <row r="134" spans="2:6" s="97" customFormat="1" ht="12.75" x14ac:dyDescent="0.2">
      <c r="B134" s="56" t="s">
        <v>121</v>
      </c>
      <c r="C134" s="65" t="s">
        <v>120</v>
      </c>
      <c r="D134" s="53">
        <v>126264213</v>
      </c>
      <c r="E134" s="54">
        <v>111808560</v>
      </c>
      <c r="F134" s="55">
        <v>52085155</v>
      </c>
    </row>
    <row r="135" spans="2:6" s="97" customFormat="1" ht="12.75" x14ac:dyDescent="0.2">
      <c r="B135" s="56" t="s">
        <v>122</v>
      </c>
      <c r="C135" s="65"/>
      <c r="D135" s="53">
        <v>0</v>
      </c>
      <c r="E135" s="54">
        <v>0</v>
      </c>
      <c r="F135" s="55">
        <v>0</v>
      </c>
    </row>
    <row r="136" spans="2:6" s="97" customFormat="1" ht="12.75" x14ac:dyDescent="0.2">
      <c r="B136" s="56" t="s">
        <v>123</v>
      </c>
      <c r="C136" s="65"/>
      <c r="D136" s="53">
        <v>0</v>
      </c>
      <c r="E136" s="54">
        <v>0</v>
      </c>
      <c r="F136" s="55">
        <v>0</v>
      </c>
    </row>
    <row r="137" spans="2:6" s="97" customFormat="1" ht="12.75" x14ac:dyDescent="0.2">
      <c r="B137" s="56" t="s">
        <v>124</v>
      </c>
      <c r="C137" s="65"/>
      <c r="D137" s="53">
        <v>0</v>
      </c>
      <c r="E137" s="54">
        <v>0</v>
      </c>
      <c r="F137" s="55">
        <v>0</v>
      </c>
    </row>
    <row r="138" spans="2:6" s="97" customFormat="1" ht="12.75" x14ac:dyDescent="0.2">
      <c r="B138" s="56" t="s">
        <v>125</v>
      </c>
      <c r="C138" s="65"/>
      <c r="D138" s="53">
        <v>0</v>
      </c>
      <c r="E138" s="54">
        <v>0</v>
      </c>
      <c r="F138" s="55">
        <v>0</v>
      </c>
    </row>
    <row r="139" spans="2:6" s="97" customFormat="1" ht="12.75" x14ac:dyDescent="0.2">
      <c r="B139" s="56" t="s">
        <v>126</v>
      </c>
      <c r="C139" s="65" t="s">
        <v>120</v>
      </c>
      <c r="D139" s="53">
        <v>-71669264</v>
      </c>
      <c r="E139" s="54">
        <v>-58117829</v>
      </c>
      <c r="F139" s="55">
        <v>-20757045</v>
      </c>
    </row>
    <row r="140" spans="2:6" s="97" customFormat="1" ht="12.75" x14ac:dyDescent="0.2">
      <c r="B140" s="51" t="s">
        <v>127</v>
      </c>
      <c r="C140" s="65" t="s">
        <v>120</v>
      </c>
      <c r="D140" s="53">
        <v>3631020</v>
      </c>
      <c r="E140" s="54">
        <v>1949163</v>
      </c>
      <c r="F140" s="55">
        <v>2666428</v>
      </c>
    </row>
    <row r="141" spans="2:6" s="97" customFormat="1" ht="12.75" x14ac:dyDescent="0.2">
      <c r="B141" s="96" t="s">
        <v>128</v>
      </c>
      <c r="C141" s="52"/>
      <c r="D141" s="61">
        <v>149980</v>
      </c>
      <c r="E141" s="61">
        <v>149980</v>
      </c>
      <c r="F141" s="66">
        <v>249184</v>
      </c>
    </row>
    <row r="142" spans="2:6" s="98" customFormat="1" ht="12.75" x14ac:dyDescent="0.2">
      <c r="B142" s="51" t="s">
        <v>65</v>
      </c>
      <c r="C142" s="52"/>
      <c r="D142" s="53">
        <v>0</v>
      </c>
      <c r="E142" s="54">
        <v>0</v>
      </c>
      <c r="F142" s="55">
        <v>0</v>
      </c>
    </row>
    <row r="143" spans="2:6" s="97" customFormat="1" ht="12.75" x14ac:dyDescent="0.2">
      <c r="B143" s="51" t="s">
        <v>129</v>
      </c>
      <c r="C143" s="52"/>
      <c r="D143" s="53">
        <v>0</v>
      </c>
      <c r="E143" s="54">
        <v>0</v>
      </c>
      <c r="F143" s="55">
        <v>0</v>
      </c>
    </row>
    <row r="144" spans="2:6" s="97" customFormat="1" ht="12.75" x14ac:dyDescent="0.2">
      <c r="B144" s="51" t="s">
        <v>130</v>
      </c>
      <c r="C144" s="69">
        <v>47</v>
      </c>
      <c r="D144" s="53">
        <v>149980</v>
      </c>
      <c r="E144" s="54">
        <v>149980</v>
      </c>
      <c r="F144" s="55">
        <v>249184</v>
      </c>
    </row>
    <row r="145" spans="2:6" s="97" customFormat="1" ht="12.75" x14ac:dyDescent="0.2">
      <c r="B145" s="96" t="s">
        <v>131</v>
      </c>
      <c r="C145" s="52"/>
      <c r="D145" s="61">
        <v>2874378</v>
      </c>
      <c r="E145" s="61">
        <v>16972963</v>
      </c>
      <c r="F145" s="62">
        <v>15475456.597078413</v>
      </c>
    </row>
    <row r="146" spans="2:6" s="97" customFormat="1" ht="12.75" x14ac:dyDescent="0.2">
      <c r="B146" s="51" t="s">
        <v>132</v>
      </c>
      <c r="C146" s="52"/>
      <c r="D146" s="53">
        <v>0</v>
      </c>
      <c r="E146" s="54">
        <v>0</v>
      </c>
      <c r="F146" s="55">
        <v>0</v>
      </c>
    </row>
    <row r="147" spans="2:6" s="97" customFormat="1" ht="12.75" x14ac:dyDescent="0.2">
      <c r="B147" s="51" t="s">
        <v>133</v>
      </c>
      <c r="C147" s="52"/>
      <c r="D147" s="53">
        <v>0</v>
      </c>
      <c r="E147" s="54">
        <v>0</v>
      </c>
      <c r="F147" s="55">
        <v>0</v>
      </c>
    </row>
    <row r="148" spans="2:6" s="97" customFormat="1" ht="12.75" x14ac:dyDescent="0.2">
      <c r="B148" s="51" t="s">
        <v>134</v>
      </c>
      <c r="C148" s="52"/>
      <c r="D148" s="53">
        <v>0</v>
      </c>
      <c r="E148" s="54">
        <v>0</v>
      </c>
      <c r="F148" s="55">
        <v>0</v>
      </c>
    </row>
    <row r="149" spans="2:6" s="97" customFormat="1" ht="12.75" x14ac:dyDescent="0.2">
      <c r="B149" s="51" t="s">
        <v>135</v>
      </c>
      <c r="C149" s="52"/>
      <c r="D149" s="53">
        <v>0</v>
      </c>
      <c r="E149" s="54">
        <v>0</v>
      </c>
      <c r="F149" s="55">
        <v>0</v>
      </c>
    </row>
    <row r="150" spans="2:6" s="97" customFormat="1" ht="12.75" x14ac:dyDescent="0.2">
      <c r="B150" s="51" t="s">
        <v>136</v>
      </c>
      <c r="C150" s="69">
        <v>35</v>
      </c>
      <c r="D150" s="53">
        <v>2874378</v>
      </c>
      <c r="E150" s="54">
        <v>16972963</v>
      </c>
      <c r="F150" s="55">
        <v>15475456.597078413</v>
      </c>
    </row>
    <row r="151" spans="2:6" s="97" customFormat="1" ht="12.75" x14ac:dyDescent="0.2">
      <c r="B151" s="51" t="s">
        <v>137</v>
      </c>
      <c r="C151" s="52"/>
      <c r="D151" s="53">
        <v>0</v>
      </c>
      <c r="E151" s="54">
        <v>0</v>
      </c>
      <c r="F151" s="55">
        <v>0</v>
      </c>
    </row>
    <row r="152" spans="2:6" s="97" customFormat="1" ht="12.75" x14ac:dyDescent="0.2">
      <c r="B152" s="51" t="s">
        <v>138</v>
      </c>
      <c r="C152" s="52"/>
      <c r="D152" s="53">
        <v>0</v>
      </c>
      <c r="E152" s="54">
        <v>0</v>
      </c>
      <c r="F152" s="55">
        <v>0</v>
      </c>
    </row>
    <row r="153" spans="2:6" s="97" customFormat="1" ht="12.75" x14ac:dyDescent="0.2">
      <c r="B153" s="51" t="s">
        <v>139</v>
      </c>
      <c r="C153" s="52"/>
      <c r="D153" s="53">
        <v>0</v>
      </c>
      <c r="E153" s="54">
        <v>0</v>
      </c>
      <c r="F153" s="55">
        <v>0</v>
      </c>
    </row>
    <row r="154" spans="2:6" s="97" customFormat="1" ht="12.75" x14ac:dyDescent="0.2">
      <c r="B154" s="96" t="s">
        <v>140</v>
      </c>
      <c r="C154" s="52"/>
      <c r="D154" s="61">
        <v>111496361</v>
      </c>
      <c r="E154" s="61">
        <v>97092605</v>
      </c>
      <c r="F154" s="66">
        <v>84299872.597078413</v>
      </c>
    </row>
    <row r="155" spans="2:6" s="97" customFormat="1" ht="12.75" x14ac:dyDescent="0.2">
      <c r="B155" s="96" t="s">
        <v>141</v>
      </c>
      <c r="C155" s="52"/>
      <c r="D155" s="61">
        <v>4045536234.4700003</v>
      </c>
      <c r="E155" s="61">
        <v>3514934240.7399998</v>
      </c>
      <c r="F155" s="66">
        <v>1855963098.5970783</v>
      </c>
    </row>
    <row r="156" spans="2:6" s="97" customFormat="1" ht="12.75" x14ac:dyDescent="0.2">
      <c r="B156" s="99" t="s">
        <v>80</v>
      </c>
      <c r="C156" s="74"/>
      <c r="D156" s="100"/>
      <c r="E156" s="101"/>
      <c r="F156" s="102"/>
    </row>
    <row r="157" spans="2:6" s="97" customFormat="1" ht="12.75" x14ac:dyDescent="0.2">
      <c r="B157" s="103"/>
      <c r="C157" s="74"/>
      <c r="D157" s="104"/>
      <c r="E157" s="76"/>
      <c r="F157" s="63"/>
    </row>
    <row r="158" spans="2:6" s="97" customFormat="1" ht="12.75" x14ac:dyDescent="0.2">
      <c r="B158" s="14" t="s">
        <v>0</v>
      </c>
      <c r="C158" s="15"/>
      <c r="D158" s="15"/>
      <c r="E158" s="16"/>
      <c r="F158" s="17"/>
    </row>
    <row r="159" spans="2:6" s="97" customFormat="1" ht="12.75" x14ac:dyDescent="0.2">
      <c r="B159" s="19" t="s">
        <v>1</v>
      </c>
      <c r="C159" s="20"/>
      <c r="D159" s="20"/>
      <c r="E159" s="21"/>
      <c r="F159" s="22"/>
    </row>
    <row r="160" spans="2:6" s="97" customFormat="1" ht="12.75" x14ac:dyDescent="0.2">
      <c r="B160" s="23"/>
      <c r="C160" s="24"/>
      <c r="D160" s="24"/>
      <c r="E160" s="25"/>
      <c r="F160" s="22"/>
    </row>
    <row r="161" spans="2:6" s="97" customFormat="1" ht="12.75" x14ac:dyDescent="0.2">
      <c r="B161" s="27"/>
      <c r="C161" s="28"/>
      <c r="D161" s="29"/>
      <c r="E161" s="30"/>
      <c r="F161" s="31"/>
    </row>
    <row r="162" spans="2:6" s="97" customFormat="1" ht="12.75" x14ac:dyDescent="0.2">
      <c r="B162" s="105"/>
      <c r="C162" s="106"/>
      <c r="D162" s="107"/>
      <c r="E162" s="108"/>
      <c r="F162" s="109"/>
    </row>
    <row r="163" spans="2:6" s="97" customFormat="1" ht="12.75" x14ac:dyDescent="0.2">
      <c r="B163" s="32" t="s">
        <v>142</v>
      </c>
      <c r="C163" s="33"/>
      <c r="D163" s="33"/>
      <c r="E163" s="33"/>
      <c r="F163" s="34"/>
    </row>
    <row r="164" spans="2:6" s="97" customFormat="1" ht="38.25" x14ac:dyDescent="0.2">
      <c r="B164" s="110" t="s">
        <v>143</v>
      </c>
      <c r="C164" s="85" t="s">
        <v>4</v>
      </c>
      <c r="D164" s="86" t="s">
        <v>5</v>
      </c>
      <c r="E164" s="46" t="s">
        <v>6</v>
      </c>
      <c r="F164" s="39" t="s">
        <v>6</v>
      </c>
    </row>
    <row r="165" spans="2:6" s="97" customFormat="1" ht="12.75" x14ac:dyDescent="0.2">
      <c r="B165" s="110"/>
      <c r="C165" s="89"/>
      <c r="D165" s="90" t="s">
        <v>8</v>
      </c>
      <c r="E165" s="43" t="s">
        <v>9</v>
      </c>
      <c r="F165" s="91" t="s">
        <v>9</v>
      </c>
    </row>
    <row r="166" spans="2:6" s="97" customFormat="1" ht="12.75" x14ac:dyDescent="0.2">
      <c r="B166" s="36"/>
      <c r="C166" s="93"/>
      <c r="D166" s="94" t="s">
        <v>10</v>
      </c>
      <c r="E166" s="46" t="s">
        <v>11</v>
      </c>
      <c r="F166" s="39" t="s">
        <v>12</v>
      </c>
    </row>
    <row r="167" spans="2:6" s="97" customFormat="1" ht="12.75" x14ac:dyDescent="0.2">
      <c r="B167" s="96" t="s">
        <v>144</v>
      </c>
      <c r="C167" s="111"/>
      <c r="D167" s="112">
        <v>12877706</v>
      </c>
      <c r="E167" s="112">
        <v>58448710</v>
      </c>
      <c r="F167" s="62">
        <v>137458200</v>
      </c>
    </row>
    <row r="168" spans="2:6" s="97" customFormat="1" ht="12.75" x14ac:dyDescent="0.2">
      <c r="B168" s="51" t="s">
        <v>145</v>
      </c>
      <c r="C168" s="111"/>
      <c r="D168" s="113">
        <v>0</v>
      </c>
      <c r="E168" s="114">
        <v>0</v>
      </c>
      <c r="F168" s="55">
        <v>0</v>
      </c>
    </row>
    <row r="169" spans="2:6" s="97" customFormat="1" ht="12.75" x14ac:dyDescent="0.2">
      <c r="B169" s="51" t="s">
        <v>146</v>
      </c>
      <c r="C169" s="115" t="s">
        <v>147</v>
      </c>
      <c r="D169" s="113">
        <v>9917010</v>
      </c>
      <c r="E169" s="114">
        <v>0</v>
      </c>
      <c r="F169" s="55">
        <v>0</v>
      </c>
    </row>
    <row r="170" spans="2:6" s="97" customFormat="1" ht="12.75" x14ac:dyDescent="0.2">
      <c r="B170" s="51" t="s">
        <v>148</v>
      </c>
      <c r="C170" s="115" t="s">
        <v>147</v>
      </c>
      <c r="D170" s="113">
        <v>-8669902</v>
      </c>
      <c r="E170" s="114">
        <v>0</v>
      </c>
      <c r="F170" s="55">
        <v>0</v>
      </c>
    </row>
    <row r="171" spans="2:6" s="97" customFormat="1" ht="12.75" x14ac:dyDescent="0.2">
      <c r="B171" s="51" t="s">
        <v>149</v>
      </c>
      <c r="C171" s="111"/>
      <c r="D171" s="113">
        <v>0</v>
      </c>
      <c r="E171" s="114">
        <v>0</v>
      </c>
      <c r="F171" s="55">
        <v>0</v>
      </c>
    </row>
    <row r="172" spans="2:6" s="97" customFormat="1" ht="12.75" x14ac:dyDescent="0.2">
      <c r="B172" s="51" t="s">
        <v>150</v>
      </c>
      <c r="C172" s="111"/>
      <c r="D172" s="113">
        <v>0</v>
      </c>
      <c r="E172" s="114">
        <v>0</v>
      </c>
      <c r="F172" s="55">
        <v>0</v>
      </c>
    </row>
    <row r="173" spans="2:6" s="97" customFormat="1" ht="12.75" x14ac:dyDescent="0.2">
      <c r="B173" s="51" t="s">
        <v>151</v>
      </c>
      <c r="C173" s="111"/>
      <c r="D173" s="113">
        <v>0</v>
      </c>
      <c r="E173" s="114">
        <v>0</v>
      </c>
      <c r="F173" s="55">
        <v>0</v>
      </c>
    </row>
    <row r="174" spans="2:6" s="97" customFormat="1" ht="12.75" x14ac:dyDescent="0.2">
      <c r="B174" s="51" t="s">
        <v>152</v>
      </c>
      <c r="C174" s="111"/>
      <c r="D174" s="113">
        <v>0</v>
      </c>
      <c r="E174" s="114">
        <v>0</v>
      </c>
      <c r="F174" s="55">
        <v>0</v>
      </c>
    </row>
    <row r="175" spans="2:6" s="97" customFormat="1" ht="12.75" x14ac:dyDescent="0.2">
      <c r="B175" s="51" t="s">
        <v>153</v>
      </c>
      <c r="C175" s="116" t="s">
        <v>17</v>
      </c>
      <c r="D175" s="113">
        <v>11630598</v>
      </c>
      <c r="E175" s="114">
        <v>58448710</v>
      </c>
      <c r="F175" s="55">
        <v>137458200</v>
      </c>
    </row>
    <row r="176" spans="2:6" s="97" customFormat="1" ht="12.75" x14ac:dyDescent="0.2">
      <c r="B176" s="96" t="s">
        <v>154</v>
      </c>
      <c r="C176" s="111"/>
      <c r="D176" s="112">
        <v>459134799.47000003</v>
      </c>
      <c r="E176" s="112">
        <v>418719300.74000001</v>
      </c>
      <c r="F176" s="62">
        <v>175054091</v>
      </c>
    </row>
    <row r="177" spans="2:6" s="97" customFormat="1" ht="12.75" x14ac:dyDescent="0.2">
      <c r="B177" s="51" t="s">
        <v>155</v>
      </c>
      <c r="C177" s="117" t="s">
        <v>156</v>
      </c>
      <c r="D177" s="113">
        <v>459134799.47000003</v>
      </c>
      <c r="E177" s="114">
        <v>418719300.74000001</v>
      </c>
      <c r="F177" s="55">
        <v>175054091</v>
      </c>
    </row>
    <row r="178" spans="2:6" s="97" customFormat="1" ht="12.75" x14ac:dyDescent="0.2">
      <c r="B178" s="51" t="s">
        <v>157</v>
      </c>
      <c r="C178" s="111"/>
      <c r="D178" s="113">
        <v>0</v>
      </c>
      <c r="E178" s="114">
        <v>0</v>
      </c>
      <c r="F178" s="55">
        <v>0</v>
      </c>
    </row>
    <row r="179" spans="2:6" s="97" customFormat="1" ht="12.75" x14ac:dyDescent="0.2">
      <c r="B179" s="51" t="s">
        <v>158</v>
      </c>
      <c r="C179" s="111"/>
      <c r="D179" s="113">
        <v>0</v>
      </c>
      <c r="E179" s="114">
        <v>0</v>
      </c>
      <c r="F179" s="55">
        <v>0</v>
      </c>
    </row>
    <row r="180" spans="2:6" s="97" customFormat="1" ht="12.75" x14ac:dyDescent="0.2">
      <c r="B180" s="51" t="s">
        <v>159</v>
      </c>
      <c r="C180" s="111"/>
      <c r="D180" s="113">
        <v>0</v>
      </c>
      <c r="E180" s="114">
        <v>0</v>
      </c>
      <c r="F180" s="55">
        <v>0</v>
      </c>
    </row>
    <row r="181" spans="2:6" s="97" customFormat="1" ht="12.75" x14ac:dyDescent="0.2">
      <c r="B181" s="51" t="s">
        <v>160</v>
      </c>
      <c r="C181" s="111"/>
      <c r="D181" s="113">
        <v>0</v>
      </c>
      <c r="E181" s="114">
        <v>0</v>
      </c>
      <c r="F181" s="55">
        <v>0</v>
      </c>
    </row>
    <row r="182" spans="2:6" s="97" customFormat="1" ht="12.75" x14ac:dyDescent="0.2">
      <c r="B182" s="51" t="s">
        <v>161</v>
      </c>
      <c r="C182" s="111"/>
      <c r="D182" s="113">
        <v>0</v>
      </c>
      <c r="E182" s="114">
        <v>0</v>
      </c>
      <c r="F182" s="55">
        <v>0</v>
      </c>
    </row>
    <row r="183" spans="2:6" s="97" customFormat="1" ht="12.75" x14ac:dyDescent="0.2">
      <c r="B183" s="96" t="s">
        <v>162</v>
      </c>
      <c r="C183" s="115"/>
      <c r="D183" s="112">
        <v>220205</v>
      </c>
      <c r="E183" s="112">
        <v>254558</v>
      </c>
      <c r="F183" s="62">
        <v>42777</v>
      </c>
    </row>
    <row r="184" spans="2:6" s="97" customFormat="1" ht="12.75" x14ac:dyDescent="0.2">
      <c r="B184" s="51" t="s">
        <v>163</v>
      </c>
      <c r="C184" s="115"/>
      <c r="D184" s="113">
        <v>1143</v>
      </c>
      <c r="E184" s="114">
        <v>1143</v>
      </c>
      <c r="F184" s="55">
        <v>1143</v>
      </c>
    </row>
    <row r="185" spans="2:6" s="97" customFormat="1" ht="12.75" x14ac:dyDescent="0.2">
      <c r="B185" s="51" t="s">
        <v>164</v>
      </c>
      <c r="C185" s="111"/>
      <c r="D185" s="113">
        <v>0</v>
      </c>
      <c r="E185" s="114">
        <v>0</v>
      </c>
      <c r="F185" s="55">
        <v>0</v>
      </c>
    </row>
    <row r="186" spans="2:6" s="97" customFormat="1" ht="12.75" x14ac:dyDescent="0.2">
      <c r="B186" s="51" t="s">
        <v>165</v>
      </c>
      <c r="C186" s="111"/>
      <c r="D186" s="113">
        <v>0</v>
      </c>
      <c r="E186" s="114">
        <v>0</v>
      </c>
      <c r="F186" s="55">
        <v>0</v>
      </c>
    </row>
    <row r="187" spans="2:6" s="97" customFormat="1" ht="12.75" x14ac:dyDescent="0.2">
      <c r="B187" s="51" t="s">
        <v>166</v>
      </c>
      <c r="C187" s="111"/>
      <c r="D187" s="113">
        <v>0</v>
      </c>
      <c r="E187" s="114">
        <v>0</v>
      </c>
      <c r="F187" s="55">
        <v>0</v>
      </c>
    </row>
    <row r="188" spans="2:6" s="97" customFormat="1" ht="12.75" x14ac:dyDescent="0.2">
      <c r="B188" s="51" t="s">
        <v>167</v>
      </c>
      <c r="C188" s="111"/>
      <c r="D188" s="113">
        <v>219062</v>
      </c>
      <c r="E188" s="114">
        <v>253415</v>
      </c>
      <c r="F188" s="55">
        <v>41634</v>
      </c>
    </row>
    <row r="189" spans="2:6" s="97" customFormat="1" ht="12.75" x14ac:dyDescent="0.2">
      <c r="B189" s="51" t="s">
        <v>168</v>
      </c>
      <c r="C189" s="111"/>
      <c r="D189" s="113">
        <v>0</v>
      </c>
      <c r="E189" s="114">
        <v>0</v>
      </c>
      <c r="F189" s="55">
        <v>0</v>
      </c>
    </row>
    <row r="190" spans="2:6" s="97" customFormat="1" ht="12.75" x14ac:dyDescent="0.2">
      <c r="B190" s="96" t="s">
        <v>169</v>
      </c>
      <c r="C190" s="115"/>
      <c r="D190" s="112">
        <v>113263028</v>
      </c>
      <c r="E190" s="112">
        <v>132714389</v>
      </c>
      <c r="F190" s="66">
        <v>37639614</v>
      </c>
    </row>
    <row r="191" spans="2:6" s="97" customFormat="1" ht="12.75" x14ac:dyDescent="0.2">
      <c r="B191" s="51" t="s">
        <v>170</v>
      </c>
      <c r="C191" s="111"/>
      <c r="D191" s="113">
        <v>1640258</v>
      </c>
      <c r="E191" s="114">
        <v>0</v>
      </c>
      <c r="F191" s="55">
        <v>0</v>
      </c>
    </row>
    <row r="192" spans="2:6" s="97" customFormat="1" ht="12.75" x14ac:dyDescent="0.2">
      <c r="B192" s="51" t="s">
        <v>171</v>
      </c>
      <c r="C192" s="118" t="s">
        <v>156</v>
      </c>
      <c r="D192" s="113">
        <v>34352890</v>
      </c>
      <c r="E192" s="114">
        <v>28112544</v>
      </c>
      <c r="F192" s="55">
        <v>6356378</v>
      </c>
    </row>
    <row r="193" spans="1:6" s="97" customFormat="1" ht="12.75" x14ac:dyDescent="0.2">
      <c r="A193" s="119">
        <v>2017</v>
      </c>
      <c r="B193" s="51" t="s">
        <v>172</v>
      </c>
      <c r="C193" s="118" t="s">
        <v>156</v>
      </c>
      <c r="D193" s="113">
        <v>77269880</v>
      </c>
      <c r="E193" s="114">
        <v>104601845</v>
      </c>
      <c r="F193" s="55">
        <v>31283236</v>
      </c>
    </row>
    <row r="194" spans="1:6" s="97" customFormat="1" ht="12.75" x14ac:dyDescent="0.2">
      <c r="B194" s="51" t="s">
        <v>173</v>
      </c>
      <c r="C194" s="111"/>
      <c r="D194" s="113">
        <v>0</v>
      </c>
      <c r="E194" s="114">
        <v>0</v>
      </c>
      <c r="F194" s="55">
        <v>0</v>
      </c>
    </row>
    <row r="195" spans="1:6" s="97" customFormat="1" ht="12.75" x14ac:dyDescent="0.2">
      <c r="B195" s="96" t="s">
        <v>174</v>
      </c>
      <c r="C195" s="111"/>
      <c r="D195" s="112">
        <v>2296981875</v>
      </c>
      <c r="E195" s="112">
        <v>1910327687</v>
      </c>
      <c r="F195" s="62">
        <v>935755807.98539209</v>
      </c>
    </row>
    <row r="196" spans="1:6" s="97" customFormat="1" ht="12.75" x14ac:dyDescent="0.2">
      <c r="B196" s="51" t="s">
        <v>175</v>
      </c>
      <c r="C196" s="116" t="s">
        <v>176</v>
      </c>
      <c r="D196" s="113">
        <v>1218308119</v>
      </c>
      <c r="E196" s="114">
        <v>1040175238</v>
      </c>
      <c r="F196" s="55">
        <v>510667337</v>
      </c>
    </row>
    <row r="197" spans="1:6" s="97" customFormat="1" ht="12.75" x14ac:dyDescent="0.2">
      <c r="B197" s="51" t="s">
        <v>177</v>
      </c>
      <c r="C197" s="116" t="s">
        <v>176</v>
      </c>
      <c r="D197" s="113">
        <v>16875560</v>
      </c>
      <c r="E197" s="114">
        <v>20653057</v>
      </c>
      <c r="F197" s="55">
        <v>12701365.369657654</v>
      </c>
    </row>
    <row r="198" spans="1:6" s="97" customFormat="1" ht="12.75" x14ac:dyDescent="0.2">
      <c r="B198" s="51" t="s">
        <v>178</v>
      </c>
      <c r="C198" s="111"/>
      <c r="D198" s="113">
        <v>0</v>
      </c>
      <c r="E198" s="114">
        <v>0</v>
      </c>
      <c r="F198" s="55">
        <v>0</v>
      </c>
    </row>
    <row r="199" spans="1:6" s="97" customFormat="1" ht="12.75" x14ac:dyDescent="0.2">
      <c r="B199" s="51" t="s">
        <v>179</v>
      </c>
      <c r="C199" s="116" t="s">
        <v>180</v>
      </c>
      <c r="D199" s="113">
        <v>1061777124</v>
      </c>
      <c r="E199" s="114">
        <v>849402337</v>
      </c>
      <c r="F199" s="55">
        <v>411187105.6157344</v>
      </c>
    </row>
    <row r="200" spans="1:6" s="97" customFormat="1" ht="12.75" x14ac:dyDescent="0.2">
      <c r="B200" s="51" t="s">
        <v>181</v>
      </c>
      <c r="C200" s="116" t="s">
        <v>176</v>
      </c>
      <c r="D200" s="113">
        <v>21072</v>
      </c>
      <c r="E200" s="114">
        <v>97055</v>
      </c>
      <c r="F200" s="55">
        <v>1200000</v>
      </c>
    </row>
    <row r="201" spans="1:6" s="97" customFormat="1" ht="12.75" x14ac:dyDescent="0.2">
      <c r="B201" s="51" t="s">
        <v>182</v>
      </c>
      <c r="C201" s="111"/>
      <c r="D201" s="113">
        <v>0</v>
      </c>
      <c r="E201" s="114">
        <v>0</v>
      </c>
      <c r="F201" s="55">
        <v>0</v>
      </c>
    </row>
    <row r="202" spans="1:6" s="97" customFormat="1" ht="12.75" x14ac:dyDescent="0.2">
      <c r="B202" s="96" t="s">
        <v>183</v>
      </c>
      <c r="C202" s="111"/>
      <c r="D202" s="112">
        <v>56865565</v>
      </c>
      <c r="E202" s="112">
        <v>44131441</v>
      </c>
      <c r="F202" s="62">
        <v>13187297</v>
      </c>
    </row>
    <row r="203" spans="1:6" s="97" customFormat="1" ht="12.75" x14ac:dyDescent="0.2">
      <c r="B203" s="51" t="s">
        <v>184</v>
      </c>
      <c r="C203" s="111"/>
      <c r="D203" s="113">
        <v>30008469</v>
      </c>
      <c r="E203" s="114">
        <v>31716632</v>
      </c>
      <c r="F203" s="55">
        <v>11743271</v>
      </c>
    </row>
    <row r="204" spans="1:6" s="97" customFormat="1" ht="12.75" x14ac:dyDescent="0.2">
      <c r="B204" s="51" t="s">
        <v>185</v>
      </c>
      <c r="C204" s="117" t="s">
        <v>186</v>
      </c>
      <c r="D204" s="113">
        <v>238626</v>
      </c>
      <c r="E204" s="114">
        <v>168325</v>
      </c>
      <c r="F204" s="55">
        <v>1439049</v>
      </c>
    </row>
    <row r="205" spans="1:6" s="97" customFormat="1" ht="12.75" x14ac:dyDescent="0.2">
      <c r="B205" s="51" t="s">
        <v>187</v>
      </c>
      <c r="C205" s="117"/>
      <c r="D205" s="113">
        <v>0</v>
      </c>
      <c r="E205" s="114">
        <v>0</v>
      </c>
      <c r="F205" s="55">
        <v>0</v>
      </c>
    </row>
    <row r="206" spans="1:6" s="98" customFormat="1" ht="12.75" x14ac:dyDescent="0.2">
      <c r="B206" s="51" t="s">
        <v>188</v>
      </c>
      <c r="C206" s="117"/>
      <c r="D206" s="113">
        <v>4977</v>
      </c>
      <c r="E206" s="114">
        <v>4977</v>
      </c>
      <c r="F206" s="55">
        <v>4977</v>
      </c>
    </row>
    <row r="207" spans="1:6" s="98" customFormat="1" ht="12.75" x14ac:dyDescent="0.2">
      <c r="B207" s="51" t="s">
        <v>189</v>
      </c>
      <c r="C207" s="117" t="s">
        <v>190</v>
      </c>
      <c r="D207" s="113">
        <v>80481424</v>
      </c>
      <c r="E207" s="114">
        <v>66694754</v>
      </c>
      <c r="F207" s="55">
        <v>0</v>
      </c>
    </row>
    <row r="208" spans="1:6" s="98" customFormat="1" ht="12.75" x14ac:dyDescent="0.2">
      <c r="B208" s="51" t="s">
        <v>191</v>
      </c>
      <c r="C208" s="120">
        <v>35</v>
      </c>
      <c r="D208" s="113">
        <v>-53867931</v>
      </c>
      <c r="E208" s="114">
        <v>-54453247</v>
      </c>
      <c r="F208" s="55">
        <v>0</v>
      </c>
    </row>
    <row r="209" spans="2:6" s="97" customFormat="1" ht="12.75" x14ac:dyDescent="0.2">
      <c r="B209" s="51" t="s">
        <v>192</v>
      </c>
      <c r="C209" s="111"/>
      <c r="D209" s="113">
        <v>0</v>
      </c>
      <c r="E209" s="114">
        <v>0</v>
      </c>
      <c r="F209" s="55">
        <v>0</v>
      </c>
    </row>
    <row r="210" spans="2:6" s="97" customFormat="1" ht="12.75" x14ac:dyDescent="0.2">
      <c r="B210" s="96" t="s">
        <v>193</v>
      </c>
      <c r="C210" s="111"/>
      <c r="D210" s="112">
        <v>85174548</v>
      </c>
      <c r="E210" s="112">
        <v>40333473</v>
      </c>
      <c r="F210" s="66">
        <v>20687893</v>
      </c>
    </row>
    <row r="211" spans="2:6" s="97" customFormat="1" ht="12.75" x14ac:dyDescent="0.2">
      <c r="B211" s="51" t="s">
        <v>194</v>
      </c>
      <c r="C211" s="111"/>
      <c r="D211" s="113">
        <v>0</v>
      </c>
      <c r="E211" s="114">
        <v>0</v>
      </c>
      <c r="F211" s="55">
        <v>0</v>
      </c>
    </row>
    <row r="212" spans="2:6" s="97" customFormat="1" ht="12.75" x14ac:dyDescent="0.2">
      <c r="B212" s="51" t="s">
        <v>195</v>
      </c>
      <c r="C212" s="111"/>
      <c r="D212" s="113">
        <v>0</v>
      </c>
      <c r="E212" s="114">
        <v>0</v>
      </c>
      <c r="F212" s="55">
        <v>0</v>
      </c>
    </row>
    <row r="213" spans="2:6" s="97" customFormat="1" ht="12.75" x14ac:dyDescent="0.2">
      <c r="B213" s="51" t="s">
        <v>196</v>
      </c>
      <c r="C213" s="118" t="s">
        <v>197</v>
      </c>
      <c r="D213" s="113">
        <v>85174548</v>
      </c>
      <c r="E213" s="114">
        <v>40333473</v>
      </c>
      <c r="F213" s="55">
        <v>20687893</v>
      </c>
    </row>
    <row r="214" spans="2:6" s="97" customFormat="1" ht="12.75" x14ac:dyDescent="0.2">
      <c r="B214" s="96" t="s">
        <v>198</v>
      </c>
      <c r="C214" s="111" t="s">
        <v>156</v>
      </c>
      <c r="D214" s="112">
        <v>102744813</v>
      </c>
      <c r="E214" s="112">
        <v>101719094</v>
      </c>
      <c r="F214" s="66">
        <v>35555383</v>
      </c>
    </row>
    <row r="215" spans="2:6" s="97" customFormat="1" ht="12.75" x14ac:dyDescent="0.2">
      <c r="B215" s="51" t="s">
        <v>199</v>
      </c>
      <c r="C215" s="117" t="s">
        <v>156</v>
      </c>
      <c r="D215" s="113">
        <v>102496501</v>
      </c>
      <c r="E215" s="113">
        <v>101508921</v>
      </c>
      <c r="F215" s="70">
        <v>35555383</v>
      </c>
    </row>
    <row r="216" spans="2:6" s="97" customFormat="1" ht="12.75" x14ac:dyDescent="0.2">
      <c r="B216" s="51" t="s">
        <v>200</v>
      </c>
      <c r="C216" s="117"/>
      <c r="D216" s="113">
        <v>0</v>
      </c>
      <c r="E216" s="113">
        <v>0</v>
      </c>
      <c r="F216" s="70">
        <v>0</v>
      </c>
    </row>
    <row r="217" spans="2:6" s="97" customFormat="1" ht="12.75" x14ac:dyDescent="0.2">
      <c r="B217" s="51" t="s">
        <v>201</v>
      </c>
      <c r="C217" s="117" t="s">
        <v>156</v>
      </c>
      <c r="D217" s="113">
        <v>248312</v>
      </c>
      <c r="E217" s="121">
        <v>210173</v>
      </c>
      <c r="F217" s="62">
        <v>0</v>
      </c>
    </row>
    <row r="218" spans="2:6" s="97" customFormat="1" ht="12.75" x14ac:dyDescent="0.2">
      <c r="B218" s="96" t="s">
        <v>202</v>
      </c>
      <c r="C218" s="111"/>
      <c r="D218" s="112">
        <v>235</v>
      </c>
      <c r="E218" s="112">
        <v>235</v>
      </c>
      <c r="F218" s="62">
        <v>235</v>
      </c>
    </row>
    <row r="219" spans="2:6" s="97" customFormat="1" ht="12.75" x14ac:dyDescent="0.2">
      <c r="B219" s="51" t="s">
        <v>203</v>
      </c>
      <c r="C219" s="111"/>
      <c r="D219" s="113">
        <v>0</v>
      </c>
      <c r="E219" s="114">
        <v>0</v>
      </c>
      <c r="F219" s="55">
        <v>0</v>
      </c>
    </row>
    <row r="220" spans="2:6" s="97" customFormat="1" ht="12.75" x14ac:dyDescent="0.2">
      <c r="B220" s="51" t="s">
        <v>204</v>
      </c>
      <c r="C220" s="111"/>
      <c r="D220" s="113">
        <v>0</v>
      </c>
      <c r="E220" s="114">
        <v>0</v>
      </c>
      <c r="F220" s="55">
        <v>0</v>
      </c>
    </row>
    <row r="221" spans="2:6" s="97" customFormat="1" ht="12.75" x14ac:dyDescent="0.2">
      <c r="B221" s="51" t="s">
        <v>205</v>
      </c>
      <c r="C221" s="111"/>
      <c r="D221" s="113">
        <v>235</v>
      </c>
      <c r="E221" s="114">
        <v>235</v>
      </c>
      <c r="F221" s="55">
        <v>235</v>
      </c>
    </row>
    <row r="222" spans="2:6" s="97" customFormat="1" ht="12.75" x14ac:dyDescent="0.2">
      <c r="B222" s="96" t="s">
        <v>206</v>
      </c>
      <c r="C222" s="111"/>
      <c r="D222" s="112">
        <v>3127262774.4700003</v>
      </c>
      <c r="E222" s="112">
        <v>2706648887.7399998</v>
      </c>
      <c r="F222" s="66">
        <v>1355381297.9853921</v>
      </c>
    </row>
    <row r="223" spans="2:6" s="97" customFormat="1" ht="12.75" x14ac:dyDescent="0.2">
      <c r="B223" s="122" t="s">
        <v>80</v>
      </c>
      <c r="C223" s="123"/>
      <c r="D223" s="124"/>
      <c r="E223" s="124"/>
      <c r="F223" s="125"/>
    </row>
    <row r="224" spans="2:6" s="97" customFormat="1" ht="12.75" x14ac:dyDescent="0.2">
      <c r="B224" s="122"/>
      <c r="C224" s="123"/>
      <c r="D224" s="124"/>
      <c r="E224" s="124"/>
      <c r="F224" s="125"/>
    </row>
    <row r="225" spans="2:6" s="97" customFormat="1" ht="12.75" x14ac:dyDescent="0.2">
      <c r="B225" s="122"/>
      <c r="C225" s="123"/>
      <c r="D225" s="127"/>
      <c r="E225" s="128"/>
      <c r="F225" s="129"/>
    </row>
    <row r="226" spans="2:6" s="97" customFormat="1" ht="12.75" x14ac:dyDescent="0.2">
      <c r="B226" s="14" t="s">
        <v>0</v>
      </c>
      <c r="C226" s="15"/>
      <c r="D226" s="15"/>
      <c r="E226" s="16"/>
      <c r="F226" s="17"/>
    </row>
    <row r="227" spans="2:6" s="97" customFormat="1" ht="12.75" x14ac:dyDescent="0.2">
      <c r="B227" s="19" t="s">
        <v>1</v>
      </c>
      <c r="C227" s="20"/>
      <c r="D227" s="20"/>
      <c r="E227" s="21"/>
      <c r="F227" s="22"/>
    </row>
    <row r="228" spans="2:6" s="97" customFormat="1" ht="12.75" x14ac:dyDescent="0.2">
      <c r="B228" s="23"/>
      <c r="C228" s="24"/>
      <c r="D228" s="24"/>
      <c r="E228" s="25"/>
      <c r="F228" s="22"/>
    </row>
    <row r="229" spans="2:6" s="97" customFormat="1" ht="12.75" x14ac:dyDescent="0.2">
      <c r="B229" s="27"/>
      <c r="C229" s="28"/>
      <c r="D229" s="29"/>
      <c r="E229" s="30"/>
      <c r="F229" s="31"/>
    </row>
    <row r="230" spans="2:6" s="97" customFormat="1" ht="12.75" x14ac:dyDescent="0.2">
      <c r="B230" s="32" t="s">
        <v>142</v>
      </c>
      <c r="C230" s="33"/>
      <c r="D230" s="33"/>
      <c r="E230" s="33"/>
      <c r="F230" s="34"/>
    </row>
    <row r="231" spans="2:6" s="97" customFormat="1" ht="38.25" x14ac:dyDescent="0.2">
      <c r="B231" s="110" t="s">
        <v>207</v>
      </c>
      <c r="C231" s="85" t="s">
        <v>4</v>
      </c>
      <c r="D231" s="94" t="s">
        <v>5</v>
      </c>
      <c r="E231" s="46" t="s">
        <v>6</v>
      </c>
      <c r="F231" s="39" t="s">
        <v>6</v>
      </c>
    </row>
    <row r="232" spans="2:6" s="97" customFormat="1" ht="12.75" x14ac:dyDescent="0.2">
      <c r="B232" s="110"/>
      <c r="C232" s="85"/>
      <c r="D232" s="90" t="s">
        <v>8</v>
      </c>
      <c r="E232" s="43" t="s">
        <v>9</v>
      </c>
      <c r="F232" s="91" t="s">
        <v>9</v>
      </c>
    </row>
    <row r="233" spans="2:6" s="97" customFormat="1" ht="12.75" x14ac:dyDescent="0.2">
      <c r="B233" s="36"/>
      <c r="C233" s="37"/>
      <c r="D233" s="94" t="s">
        <v>10</v>
      </c>
      <c r="E233" s="46" t="s">
        <v>11</v>
      </c>
      <c r="F233" s="39" t="s">
        <v>12</v>
      </c>
    </row>
    <row r="234" spans="2:6" s="97" customFormat="1" ht="12.75" x14ac:dyDescent="0.2">
      <c r="B234" s="96" t="s">
        <v>144</v>
      </c>
      <c r="C234" s="52"/>
      <c r="D234" s="61">
        <v>29459783.960000001</v>
      </c>
      <c r="E234" s="95">
        <v>0</v>
      </c>
      <c r="F234" s="62">
        <v>0</v>
      </c>
    </row>
    <row r="235" spans="2:6" s="97" customFormat="1" ht="12.75" x14ac:dyDescent="0.2">
      <c r="B235" s="51" t="s">
        <v>145</v>
      </c>
      <c r="C235" s="52"/>
      <c r="D235" s="53">
        <v>0</v>
      </c>
      <c r="E235" s="54">
        <v>0</v>
      </c>
      <c r="F235" s="55">
        <v>0</v>
      </c>
    </row>
    <row r="236" spans="2:6" s="97" customFormat="1" ht="12.75" x14ac:dyDescent="0.2">
      <c r="B236" s="51" t="s">
        <v>146</v>
      </c>
      <c r="C236" s="130" t="s">
        <v>147</v>
      </c>
      <c r="D236" s="53">
        <v>39056385.890000001</v>
      </c>
      <c r="E236" s="54">
        <v>0</v>
      </c>
      <c r="F236" s="55">
        <v>0</v>
      </c>
    </row>
    <row r="237" spans="2:6" s="97" customFormat="1" ht="12.75" x14ac:dyDescent="0.2">
      <c r="B237" s="51" t="s">
        <v>148</v>
      </c>
      <c r="C237" s="130" t="s">
        <v>147</v>
      </c>
      <c r="D237" s="53">
        <v>-9596601.9299999997</v>
      </c>
      <c r="E237" s="54">
        <v>0</v>
      </c>
      <c r="F237" s="55">
        <v>0</v>
      </c>
    </row>
    <row r="238" spans="2:6" s="97" customFormat="1" ht="12.75" x14ac:dyDescent="0.2">
      <c r="B238" s="51" t="s">
        <v>208</v>
      </c>
      <c r="C238" s="52"/>
      <c r="D238" s="53">
        <v>0</v>
      </c>
      <c r="E238" s="54">
        <v>0</v>
      </c>
      <c r="F238" s="55">
        <v>0</v>
      </c>
    </row>
    <row r="239" spans="2:6" s="131" customFormat="1" ht="12.75" x14ac:dyDescent="0.2">
      <c r="B239" s="51" t="s">
        <v>209</v>
      </c>
      <c r="C239" s="52"/>
      <c r="D239" s="53">
        <v>0</v>
      </c>
      <c r="E239" s="54">
        <v>0</v>
      </c>
      <c r="F239" s="55">
        <v>0</v>
      </c>
    </row>
    <row r="240" spans="2:6" s="131" customFormat="1" ht="12.75" x14ac:dyDescent="0.2">
      <c r="B240" s="51" t="s">
        <v>210</v>
      </c>
      <c r="C240" s="52"/>
      <c r="D240" s="53">
        <v>0</v>
      </c>
      <c r="E240" s="54">
        <v>0</v>
      </c>
      <c r="F240" s="55">
        <v>0</v>
      </c>
    </row>
    <row r="241" spans="2:6" s="131" customFormat="1" ht="12.75" x14ac:dyDescent="0.2">
      <c r="B241" s="51" t="s">
        <v>211</v>
      </c>
      <c r="C241" s="52"/>
      <c r="D241" s="53">
        <v>0</v>
      </c>
      <c r="E241" s="54">
        <v>0</v>
      </c>
      <c r="F241" s="55">
        <v>0</v>
      </c>
    </row>
    <row r="242" spans="2:6" s="131" customFormat="1" ht="12.75" x14ac:dyDescent="0.2">
      <c r="B242" s="96" t="s">
        <v>154</v>
      </c>
      <c r="C242" s="52"/>
      <c r="D242" s="53">
        <v>0</v>
      </c>
      <c r="E242" s="54">
        <v>0</v>
      </c>
      <c r="F242" s="55">
        <v>0</v>
      </c>
    </row>
    <row r="243" spans="2:6" s="131" customFormat="1" ht="12.75" x14ac:dyDescent="0.2">
      <c r="B243" s="51" t="s">
        <v>155</v>
      </c>
      <c r="C243" s="52"/>
      <c r="D243" s="53">
        <v>0</v>
      </c>
      <c r="E243" s="54">
        <v>0</v>
      </c>
      <c r="F243" s="55">
        <v>0</v>
      </c>
    </row>
    <row r="244" spans="2:6" s="131" customFormat="1" ht="12.75" x14ac:dyDescent="0.2">
      <c r="B244" s="51" t="s">
        <v>157</v>
      </c>
      <c r="C244" s="52"/>
      <c r="D244" s="53">
        <v>0</v>
      </c>
      <c r="E244" s="54">
        <v>0</v>
      </c>
      <c r="F244" s="55">
        <v>0</v>
      </c>
    </row>
    <row r="245" spans="2:6" s="131" customFormat="1" ht="12.75" x14ac:dyDescent="0.2">
      <c r="B245" s="51" t="s">
        <v>158</v>
      </c>
      <c r="C245" s="52"/>
      <c r="D245" s="53">
        <v>0</v>
      </c>
      <c r="E245" s="54">
        <v>0</v>
      </c>
      <c r="F245" s="55">
        <v>0</v>
      </c>
    </row>
    <row r="246" spans="2:6" s="131" customFormat="1" ht="12.75" x14ac:dyDescent="0.2">
      <c r="B246" s="51" t="s">
        <v>159</v>
      </c>
      <c r="C246" s="52"/>
      <c r="D246" s="53">
        <v>0</v>
      </c>
      <c r="E246" s="54">
        <v>0</v>
      </c>
      <c r="F246" s="55">
        <v>0</v>
      </c>
    </row>
    <row r="247" spans="2:6" s="131" customFormat="1" ht="12.75" x14ac:dyDescent="0.2">
      <c r="B247" s="51" t="s">
        <v>212</v>
      </c>
      <c r="C247" s="52"/>
      <c r="D247" s="53">
        <v>0</v>
      </c>
      <c r="E247" s="54">
        <v>0</v>
      </c>
      <c r="F247" s="55">
        <v>0</v>
      </c>
    </row>
    <row r="248" spans="2:6" s="131" customFormat="1" ht="12.75" x14ac:dyDescent="0.2">
      <c r="B248" s="51" t="s">
        <v>161</v>
      </c>
      <c r="C248" s="52"/>
      <c r="D248" s="53">
        <v>0</v>
      </c>
      <c r="E248" s="54">
        <v>0</v>
      </c>
      <c r="F248" s="55">
        <v>0</v>
      </c>
    </row>
    <row r="249" spans="2:6" s="131" customFormat="1" ht="12.75" x14ac:dyDescent="0.2">
      <c r="B249" s="96" t="s">
        <v>213</v>
      </c>
      <c r="C249" s="52"/>
      <c r="D249" s="53">
        <v>0</v>
      </c>
      <c r="E249" s="54">
        <v>0</v>
      </c>
      <c r="F249" s="55">
        <v>0</v>
      </c>
    </row>
    <row r="250" spans="2:6" s="131" customFormat="1" ht="12.75" x14ac:dyDescent="0.2">
      <c r="B250" s="51" t="s">
        <v>163</v>
      </c>
      <c r="C250" s="52"/>
      <c r="D250" s="53">
        <v>0</v>
      </c>
      <c r="E250" s="54">
        <v>0</v>
      </c>
      <c r="F250" s="55">
        <v>0</v>
      </c>
    </row>
    <row r="251" spans="2:6" s="131" customFormat="1" ht="12.75" x14ac:dyDescent="0.2">
      <c r="B251" s="51" t="s">
        <v>164</v>
      </c>
      <c r="C251" s="52"/>
      <c r="D251" s="53">
        <v>0</v>
      </c>
      <c r="E251" s="54">
        <v>0</v>
      </c>
      <c r="F251" s="55">
        <v>0</v>
      </c>
    </row>
    <row r="252" spans="2:6" s="131" customFormat="1" ht="12.75" x14ac:dyDescent="0.2">
      <c r="B252" s="51" t="s">
        <v>165</v>
      </c>
      <c r="C252" s="52"/>
      <c r="D252" s="53">
        <v>0</v>
      </c>
      <c r="E252" s="54">
        <v>0</v>
      </c>
      <c r="F252" s="55">
        <v>0</v>
      </c>
    </row>
    <row r="253" spans="2:6" s="131" customFormat="1" ht="12.75" x14ac:dyDescent="0.2">
      <c r="B253" s="51" t="s">
        <v>214</v>
      </c>
      <c r="C253" s="52"/>
      <c r="D253" s="53">
        <v>0</v>
      </c>
      <c r="E253" s="54">
        <v>0</v>
      </c>
      <c r="F253" s="55">
        <v>0</v>
      </c>
    </row>
    <row r="254" spans="2:6" s="131" customFormat="1" ht="12.75" x14ac:dyDescent="0.2">
      <c r="B254" s="51" t="s">
        <v>215</v>
      </c>
      <c r="C254" s="52"/>
      <c r="D254" s="53">
        <v>0</v>
      </c>
      <c r="E254" s="54">
        <v>0</v>
      </c>
      <c r="F254" s="55">
        <v>0</v>
      </c>
    </row>
    <row r="255" spans="2:6" s="131" customFormat="1" ht="12.75" x14ac:dyDescent="0.2">
      <c r="B255" s="51" t="s">
        <v>216</v>
      </c>
      <c r="C255" s="52"/>
      <c r="D255" s="53">
        <v>0</v>
      </c>
      <c r="E255" s="54">
        <v>0</v>
      </c>
      <c r="F255" s="55">
        <v>0</v>
      </c>
    </row>
    <row r="256" spans="2:6" s="131" customFormat="1" ht="12.75" x14ac:dyDescent="0.2">
      <c r="B256" s="96" t="s">
        <v>169</v>
      </c>
      <c r="C256" s="130"/>
      <c r="D256" s="61">
        <v>0</v>
      </c>
      <c r="E256" s="95">
        <v>0</v>
      </c>
      <c r="F256" s="62">
        <v>0</v>
      </c>
    </row>
    <row r="257" spans="2:6" s="131" customFormat="1" ht="12.75" x14ac:dyDescent="0.2">
      <c r="B257" s="51" t="s">
        <v>217</v>
      </c>
      <c r="C257" s="52"/>
      <c r="D257" s="53">
        <v>0</v>
      </c>
      <c r="E257" s="54">
        <v>0</v>
      </c>
      <c r="F257" s="55">
        <v>0</v>
      </c>
    </row>
    <row r="258" spans="2:6" s="131" customFormat="1" ht="12.75" x14ac:dyDescent="0.2">
      <c r="B258" s="51" t="s">
        <v>218</v>
      </c>
      <c r="C258" s="130"/>
      <c r="D258" s="53">
        <v>0</v>
      </c>
      <c r="E258" s="54">
        <v>0</v>
      </c>
      <c r="F258" s="55">
        <v>0</v>
      </c>
    </row>
    <row r="259" spans="2:6" s="131" customFormat="1" ht="12.75" x14ac:dyDescent="0.2">
      <c r="B259" s="51" t="s">
        <v>219</v>
      </c>
      <c r="C259" s="52"/>
      <c r="D259" s="53">
        <v>0</v>
      </c>
      <c r="E259" s="54">
        <v>0</v>
      </c>
      <c r="F259" s="55">
        <v>0</v>
      </c>
    </row>
    <row r="260" spans="2:6" s="131" customFormat="1" ht="12.75" x14ac:dyDescent="0.2">
      <c r="B260" s="51" t="s">
        <v>220</v>
      </c>
      <c r="C260" s="52"/>
      <c r="D260" s="53">
        <v>0</v>
      </c>
      <c r="E260" s="54">
        <v>0</v>
      </c>
      <c r="F260" s="55">
        <v>0</v>
      </c>
    </row>
    <row r="261" spans="2:6" s="131" customFormat="1" ht="12.75" x14ac:dyDescent="0.2">
      <c r="B261" s="96" t="s">
        <v>221</v>
      </c>
      <c r="C261" s="132"/>
      <c r="D261" s="61">
        <v>92731243</v>
      </c>
      <c r="E261" s="61">
        <v>83822206</v>
      </c>
      <c r="F261" s="62">
        <v>50522208</v>
      </c>
    </row>
    <row r="262" spans="2:6" s="131" customFormat="1" ht="12.75" x14ac:dyDescent="0.2">
      <c r="B262" s="51" t="s">
        <v>222</v>
      </c>
      <c r="C262" s="52"/>
      <c r="D262" s="53">
        <v>0</v>
      </c>
      <c r="E262" s="54">
        <v>0</v>
      </c>
      <c r="F262" s="55">
        <v>0</v>
      </c>
    </row>
    <row r="263" spans="2:6" s="131" customFormat="1" ht="12.75" x14ac:dyDescent="0.2">
      <c r="B263" s="51" t="s">
        <v>177</v>
      </c>
      <c r="C263" s="52"/>
      <c r="D263" s="53">
        <v>0</v>
      </c>
      <c r="E263" s="54">
        <v>0</v>
      </c>
      <c r="F263" s="55">
        <v>0</v>
      </c>
    </row>
    <row r="264" spans="2:6" s="131" customFormat="1" ht="12.75" x14ac:dyDescent="0.2">
      <c r="B264" s="51" t="s">
        <v>178</v>
      </c>
      <c r="C264" s="64" t="s">
        <v>223</v>
      </c>
      <c r="D264" s="53">
        <v>1447883</v>
      </c>
      <c r="E264" s="54">
        <v>1473636</v>
      </c>
      <c r="F264" s="55">
        <v>1910495</v>
      </c>
    </row>
    <row r="265" spans="2:6" s="131" customFormat="1" ht="12.75" x14ac:dyDescent="0.2">
      <c r="B265" s="51" t="s">
        <v>179</v>
      </c>
      <c r="C265" s="52"/>
      <c r="D265" s="53">
        <v>0</v>
      </c>
      <c r="E265" s="54">
        <v>0</v>
      </c>
      <c r="F265" s="55">
        <v>0</v>
      </c>
    </row>
    <row r="266" spans="2:6" s="131" customFormat="1" ht="12.75" x14ac:dyDescent="0.2">
      <c r="B266" s="51" t="s">
        <v>181</v>
      </c>
      <c r="C266" s="52"/>
      <c r="D266" s="53">
        <v>0</v>
      </c>
      <c r="E266" s="54">
        <v>0</v>
      </c>
      <c r="F266" s="55">
        <v>0</v>
      </c>
    </row>
    <row r="267" spans="2:6" s="131" customFormat="1" ht="12.75" x14ac:dyDescent="0.2">
      <c r="B267" s="51" t="s">
        <v>182</v>
      </c>
      <c r="C267" s="69">
        <v>20</v>
      </c>
      <c r="D267" s="53">
        <v>91283360</v>
      </c>
      <c r="E267" s="54">
        <v>82348570</v>
      </c>
      <c r="F267" s="55">
        <v>48611713</v>
      </c>
    </row>
    <row r="268" spans="2:6" s="131" customFormat="1" ht="12.75" x14ac:dyDescent="0.2">
      <c r="B268" s="96" t="s">
        <v>224</v>
      </c>
      <c r="C268" s="52"/>
      <c r="D268" s="53">
        <v>0</v>
      </c>
      <c r="E268" s="95">
        <v>0</v>
      </c>
      <c r="F268" s="62">
        <v>0</v>
      </c>
    </row>
    <row r="269" spans="2:6" s="131" customFormat="1" ht="12.75" x14ac:dyDescent="0.2">
      <c r="B269" s="51" t="s">
        <v>225</v>
      </c>
      <c r="C269" s="52"/>
      <c r="D269" s="53">
        <v>0</v>
      </c>
      <c r="E269" s="54">
        <v>0</v>
      </c>
      <c r="F269" s="55">
        <v>0</v>
      </c>
    </row>
    <row r="270" spans="2:6" s="131" customFormat="1" ht="12.75" x14ac:dyDescent="0.2">
      <c r="B270" s="51" t="s">
        <v>226</v>
      </c>
      <c r="C270" s="52"/>
      <c r="D270" s="53">
        <v>0</v>
      </c>
      <c r="E270" s="54">
        <v>0</v>
      </c>
      <c r="F270" s="55">
        <v>0</v>
      </c>
    </row>
    <row r="271" spans="2:6" s="131" customFormat="1" ht="12.75" x14ac:dyDescent="0.2">
      <c r="B271" s="51" t="s">
        <v>227</v>
      </c>
      <c r="C271" s="52"/>
      <c r="D271" s="53">
        <v>0</v>
      </c>
      <c r="E271" s="54">
        <v>0</v>
      </c>
      <c r="F271" s="55">
        <v>0</v>
      </c>
    </row>
    <row r="272" spans="2:6" s="131" customFormat="1" ht="12.75" x14ac:dyDescent="0.2">
      <c r="B272" s="96" t="s">
        <v>228</v>
      </c>
      <c r="C272" s="52"/>
      <c r="D272" s="61">
        <v>7301102</v>
      </c>
      <c r="E272" s="61">
        <v>6503684</v>
      </c>
      <c r="F272" s="62">
        <v>6474170</v>
      </c>
    </row>
    <row r="273" spans="2:6" s="131" customFormat="1" ht="12.75" x14ac:dyDescent="0.2">
      <c r="B273" s="51" t="s">
        <v>194</v>
      </c>
      <c r="C273" s="69">
        <v>22</v>
      </c>
      <c r="D273" s="53">
        <v>7301102</v>
      </c>
      <c r="E273" s="54">
        <v>6503684</v>
      </c>
      <c r="F273" s="55">
        <v>6474170</v>
      </c>
    </row>
    <row r="274" spans="2:6" s="131" customFormat="1" ht="12.75" x14ac:dyDescent="0.2">
      <c r="B274" s="51" t="s">
        <v>195</v>
      </c>
      <c r="C274" s="52"/>
      <c r="D274" s="53">
        <v>0</v>
      </c>
      <c r="E274" s="54">
        <v>0</v>
      </c>
      <c r="F274" s="55">
        <v>0</v>
      </c>
    </row>
    <row r="275" spans="2:6" s="131" customFormat="1" ht="12.75" x14ac:dyDescent="0.2">
      <c r="B275" s="96" t="s">
        <v>229</v>
      </c>
      <c r="C275" s="52"/>
      <c r="D275" s="54">
        <v>0</v>
      </c>
      <c r="E275" s="54">
        <v>0</v>
      </c>
      <c r="F275" s="55">
        <v>0</v>
      </c>
    </row>
    <row r="276" spans="2:6" s="131" customFormat="1" ht="12.75" x14ac:dyDescent="0.2">
      <c r="B276" s="51" t="s">
        <v>199</v>
      </c>
      <c r="C276" s="52"/>
      <c r="D276" s="53">
        <v>0</v>
      </c>
      <c r="E276" s="54">
        <v>0</v>
      </c>
      <c r="F276" s="55">
        <v>0</v>
      </c>
    </row>
    <row r="277" spans="2:6" s="131" customFormat="1" ht="12.75" x14ac:dyDescent="0.2">
      <c r="B277" s="51" t="s">
        <v>200</v>
      </c>
      <c r="C277" s="52"/>
      <c r="D277" s="53">
        <v>0</v>
      </c>
      <c r="E277" s="54">
        <v>0</v>
      </c>
      <c r="F277" s="55">
        <v>0</v>
      </c>
    </row>
    <row r="278" spans="2:6" s="131" customFormat="1" ht="12.75" x14ac:dyDescent="0.2">
      <c r="B278" s="51" t="s">
        <v>230</v>
      </c>
      <c r="C278" s="52"/>
      <c r="D278" s="53">
        <v>0</v>
      </c>
      <c r="E278" s="54">
        <v>0</v>
      </c>
      <c r="F278" s="55">
        <v>0</v>
      </c>
    </row>
    <row r="279" spans="2:6" s="131" customFormat="1" ht="12.75" x14ac:dyDescent="0.2">
      <c r="B279" s="96" t="s">
        <v>231</v>
      </c>
      <c r="C279" s="52"/>
      <c r="D279" s="61">
        <v>0</v>
      </c>
      <c r="E279" s="95">
        <v>0</v>
      </c>
      <c r="F279" s="62">
        <v>0</v>
      </c>
    </row>
    <row r="280" spans="2:6" s="131" customFormat="1" ht="12.75" x14ac:dyDescent="0.2">
      <c r="B280" s="51" t="s">
        <v>232</v>
      </c>
      <c r="C280" s="52"/>
      <c r="D280" s="53">
        <v>0</v>
      </c>
      <c r="E280" s="54">
        <v>0</v>
      </c>
      <c r="F280" s="55">
        <v>0</v>
      </c>
    </row>
    <row r="281" spans="2:6" s="131" customFormat="1" ht="12.75" x14ac:dyDescent="0.2">
      <c r="B281" s="51" t="s">
        <v>233</v>
      </c>
      <c r="C281" s="52"/>
      <c r="D281" s="53">
        <v>0</v>
      </c>
      <c r="E281" s="54">
        <v>0</v>
      </c>
      <c r="F281" s="55">
        <v>0</v>
      </c>
    </row>
    <row r="282" spans="2:6" s="131" customFormat="1" ht="12.75" x14ac:dyDescent="0.2">
      <c r="B282" s="96" t="s">
        <v>234</v>
      </c>
      <c r="C282" s="52"/>
      <c r="D282" s="61">
        <v>129492128.96000001</v>
      </c>
      <c r="E282" s="61">
        <v>90325890</v>
      </c>
      <c r="F282" s="62">
        <v>56996378</v>
      </c>
    </row>
    <row r="283" spans="2:6" s="131" customFormat="1" ht="12.75" x14ac:dyDescent="0.2">
      <c r="B283" s="122" t="s">
        <v>80</v>
      </c>
      <c r="C283" s="123"/>
      <c r="D283" s="127"/>
      <c r="E283" s="128"/>
      <c r="F283" s="129"/>
    </row>
    <row r="284" spans="2:6" s="131" customFormat="1" ht="12.75" x14ac:dyDescent="0.2">
      <c r="B284" s="122"/>
      <c r="C284" s="123"/>
      <c r="D284" s="127"/>
      <c r="E284" s="128"/>
      <c r="F284" s="129"/>
    </row>
    <row r="285" spans="2:6" s="131" customFormat="1" ht="12.75" x14ac:dyDescent="0.2">
      <c r="B285" s="122"/>
      <c r="C285" s="123"/>
      <c r="D285" s="127"/>
      <c r="E285" s="128"/>
      <c r="F285" s="129"/>
    </row>
    <row r="286" spans="2:6" s="131" customFormat="1" ht="12.75" x14ac:dyDescent="0.2">
      <c r="B286" s="14" t="s">
        <v>0</v>
      </c>
      <c r="C286" s="15"/>
      <c r="D286" s="15"/>
      <c r="E286" s="16"/>
      <c r="F286" s="17"/>
    </row>
    <row r="287" spans="2:6" s="131" customFormat="1" ht="12.75" x14ac:dyDescent="0.2">
      <c r="B287" s="19" t="s">
        <v>1</v>
      </c>
      <c r="C287" s="20"/>
      <c r="D287" s="20"/>
      <c r="E287" s="21"/>
      <c r="F287" s="22"/>
    </row>
    <row r="288" spans="2:6" s="131" customFormat="1" ht="12.75" x14ac:dyDescent="0.2">
      <c r="B288" s="23"/>
      <c r="C288" s="24"/>
      <c r="D288" s="24"/>
      <c r="E288" s="25"/>
      <c r="F288" s="22"/>
    </row>
    <row r="289" spans="2:6" s="131" customFormat="1" ht="12.75" x14ac:dyDescent="0.2">
      <c r="B289" s="27"/>
      <c r="C289" s="28"/>
      <c r="D289" s="29"/>
      <c r="E289" s="30"/>
      <c r="F289" s="31"/>
    </row>
    <row r="290" spans="2:6" s="131" customFormat="1" ht="12.75" x14ac:dyDescent="0.2">
      <c r="B290" s="32" t="s">
        <v>235</v>
      </c>
      <c r="C290" s="133"/>
      <c r="D290" s="133"/>
      <c r="E290" s="133"/>
      <c r="F290" s="134"/>
    </row>
    <row r="291" spans="2:6" s="131" customFormat="1" ht="38.25" x14ac:dyDescent="0.2">
      <c r="B291" s="110" t="s">
        <v>236</v>
      </c>
      <c r="C291" s="85" t="s">
        <v>4</v>
      </c>
      <c r="D291" s="94" t="s">
        <v>5</v>
      </c>
      <c r="E291" s="46" t="s">
        <v>6</v>
      </c>
      <c r="F291" s="39" t="s">
        <v>6</v>
      </c>
    </row>
    <row r="292" spans="2:6" s="131" customFormat="1" ht="12.75" x14ac:dyDescent="0.2">
      <c r="B292" s="110"/>
      <c r="C292" s="85"/>
      <c r="D292" s="90" t="s">
        <v>8</v>
      </c>
      <c r="E292" s="43" t="s">
        <v>9</v>
      </c>
      <c r="F292" s="91" t="s">
        <v>9</v>
      </c>
    </row>
    <row r="293" spans="2:6" s="131" customFormat="1" ht="12.75" x14ac:dyDescent="0.2">
      <c r="B293" s="36"/>
      <c r="C293" s="37"/>
      <c r="D293" s="94" t="s">
        <v>10</v>
      </c>
      <c r="E293" s="46" t="s">
        <v>11</v>
      </c>
      <c r="F293" s="39" t="s">
        <v>12</v>
      </c>
    </row>
    <row r="294" spans="2:6" s="131" customFormat="1" ht="12.75" x14ac:dyDescent="0.2">
      <c r="B294" s="96" t="s">
        <v>237</v>
      </c>
      <c r="C294" s="52"/>
      <c r="D294" s="61">
        <v>306000000</v>
      </c>
      <c r="E294" s="61">
        <v>306000000</v>
      </c>
      <c r="F294" s="62">
        <v>306000000</v>
      </c>
    </row>
    <row r="295" spans="2:6" s="131" customFormat="1" ht="12.75" x14ac:dyDescent="0.2">
      <c r="B295" s="51" t="s">
        <v>238</v>
      </c>
      <c r="C295" s="64" t="s">
        <v>239</v>
      </c>
      <c r="D295" s="53">
        <v>306000000</v>
      </c>
      <c r="E295" s="54">
        <v>306000000</v>
      </c>
      <c r="F295" s="55">
        <v>306000000</v>
      </c>
    </row>
    <row r="296" spans="2:6" s="131" customFormat="1" ht="12.75" x14ac:dyDescent="0.2">
      <c r="B296" s="51" t="s">
        <v>240</v>
      </c>
      <c r="C296" s="60"/>
      <c r="D296" s="53">
        <v>0</v>
      </c>
      <c r="E296" s="54">
        <v>0</v>
      </c>
      <c r="F296" s="55">
        <v>0</v>
      </c>
    </row>
    <row r="297" spans="2:6" s="131" customFormat="1" ht="12.75" x14ac:dyDescent="0.2">
      <c r="B297" s="51" t="s">
        <v>241</v>
      </c>
      <c r="C297" s="52"/>
      <c r="D297" s="53">
        <v>0</v>
      </c>
      <c r="E297" s="54">
        <v>0</v>
      </c>
      <c r="F297" s="55">
        <v>0</v>
      </c>
    </row>
    <row r="298" spans="2:6" s="131" customFormat="1" ht="12.75" x14ac:dyDescent="0.2">
      <c r="B298" s="51" t="s">
        <v>242</v>
      </c>
      <c r="C298" s="52"/>
      <c r="D298" s="53">
        <v>0</v>
      </c>
      <c r="E298" s="54">
        <v>0</v>
      </c>
      <c r="F298" s="55">
        <v>0</v>
      </c>
    </row>
    <row r="299" spans="2:6" s="131" customFormat="1" ht="12.75" x14ac:dyDescent="0.2">
      <c r="B299" s="51" t="s">
        <v>243</v>
      </c>
      <c r="C299" s="52"/>
      <c r="D299" s="53">
        <v>0</v>
      </c>
      <c r="E299" s="54">
        <v>0</v>
      </c>
      <c r="F299" s="55">
        <v>0</v>
      </c>
    </row>
    <row r="300" spans="2:6" s="131" customFormat="1" ht="12.75" x14ac:dyDescent="0.2">
      <c r="B300" s="96" t="s">
        <v>244</v>
      </c>
      <c r="C300" s="60"/>
      <c r="D300" s="61">
        <v>90989327</v>
      </c>
      <c r="E300" s="61">
        <v>95377201</v>
      </c>
      <c r="F300" s="62">
        <v>95377201</v>
      </c>
    </row>
    <row r="301" spans="2:6" s="131" customFormat="1" ht="12.75" x14ac:dyDescent="0.2">
      <c r="B301" s="51" t="s">
        <v>245</v>
      </c>
      <c r="C301" s="52"/>
      <c r="D301" s="53">
        <v>0</v>
      </c>
      <c r="E301" s="54">
        <v>0</v>
      </c>
      <c r="F301" s="55">
        <v>0</v>
      </c>
    </row>
    <row r="302" spans="2:6" s="131" customFormat="1" ht="12.75" x14ac:dyDescent="0.2">
      <c r="B302" s="51" t="s">
        <v>246</v>
      </c>
      <c r="C302" s="52"/>
      <c r="D302" s="53">
        <v>0</v>
      </c>
      <c r="E302" s="54">
        <v>0</v>
      </c>
      <c r="F302" s="55">
        <v>0</v>
      </c>
    </row>
    <row r="303" spans="2:6" s="131" customFormat="1" ht="12.75" x14ac:dyDescent="0.2">
      <c r="B303" s="51" t="s">
        <v>247</v>
      </c>
      <c r="C303" s="57" t="s">
        <v>239</v>
      </c>
      <c r="D303" s="53">
        <v>90989327</v>
      </c>
      <c r="E303" s="54">
        <v>95377201</v>
      </c>
      <c r="F303" s="55">
        <v>95377201</v>
      </c>
    </row>
    <row r="304" spans="2:6" s="131" customFormat="1" ht="12.75" x14ac:dyDescent="0.2">
      <c r="B304" s="51" t="s">
        <v>248</v>
      </c>
      <c r="C304" s="52"/>
      <c r="D304" s="53">
        <v>0</v>
      </c>
      <c r="E304" s="54">
        <v>0</v>
      </c>
      <c r="F304" s="55">
        <v>0</v>
      </c>
    </row>
    <row r="305" spans="2:6" s="131" customFormat="1" ht="12.75" x14ac:dyDescent="0.2">
      <c r="B305" s="51" t="s">
        <v>249</v>
      </c>
      <c r="C305" s="52"/>
      <c r="D305" s="54">
        <v>0</v>
      </c>
      <c r="E305" s="54">
        <v>0</v>
      </c>
      <c r="F305" s="55">
        <v>0</v>
      </c>
    </row>
    <row r="306" spans="2:6" s="131" customFormat="1" ht="12.75" x14ac:dyDescent="0.2">
      <c r="B306" s="96" t="s">
        <v>250</v>
      </c>
      <c r="C306" s="130"/>
      <c r="D306" s="61">
        <v>46439959</v>
      </c>
      <c r="E306" s="61">
        <v>2612715</v>
      </c>
      <c r="F306" s="62">
        <v>83194917</v>
      </c>
    </row>
    <row r="307" spans="2:6" s="131" customFormat="1" ht="12.75" x14ac:dyDescent="0.2">
      <c r="B307" s="51" t="s">
        <v>251</v>
      </c>
      <c r="C307" s="57" t="s">
        <v>239</v>
      </c>
      <c r="D307" s="53">
        <v>45882288</v>
      </c>
      <c r="E307" s="54">
        <v>15835334</v>
      </c>
      <c r="F307" s="55">
        <v>83064172</v>
      </c>
    </row>
    <row r="308" spans="2:6" s="131" customFormat="1" ht="12.75" x14ac:dyDescent="0.2">
      <c r="B308" s="51" t="s">
        <v>252</v>
      </c>
      <c r="C308" s="52"/>
      <c r="D308" s="53">
        <v>62</v>
      </c>
      <c r="E308" s="54">
        <v>62</v>
      </c>
      <c r="F308" s="55">
        <v>62</v>
      </c>
    </row>
    <row r="309" spans="2:6" s="131" customFormat="1" ht="12.75" x14ac:dyDescent="0.2">
      <c r="B309" s="51" t="s">
        <v>253</v>
      </c>
      <c r="C309" s="52"/>
      <c r="D309" s="53">
        <v>1018015</v>
      </c>
      <c r="E309" s="54">
        <v>1018015</v>
      </c>
      <c r="F309" s="55">
        <v>26666</v>
      </c>
    </row>
    <row r="310" spans="2:6" s="131" customFormat="1" ht="12.75" x14ac:dyDescent="0.2">
      <c r="B310" s="51" t="s">
        <v>254</v>
      </c>
      <c r="C310" s="64" t="s">
        <v>255</v>
      </c>
      <c r="D310" s="53">
        <v>-4640829</v>
      </c>
      <c r="E310" s="54">
        <v>-3602019</v>
      </c>
      <c r="F310" s="55">
        <v>6050009</v>
      </c>
    </row>
    <row r="311" spans="2:6" s="131" customFormat="1" ht="12.75" x14ac:dyDescent="0.2">
      <c r="B311" s="51" t="s">
        <v>256</v>
      </c>
      <c r="C311" s="136" t="s">
        <v>257</v>
      </c>
      <c r="D311" s="53">
        <v>4180423</v>
      </c>
      <c r="E311" s="54">
        <v>-10638677</v>
      </c>
      <c r="F311" s="55">
        <v>-5945992</v>
      </c>
    </row>
    <row r="312" spans="2:6" s="131" customFormat="1" ht="12.75" x14ac:dyDescent="0.2">
      <c r="B312" s="51" t="s">
        <v>258</v>
      </c>
      <c r="C312" s="52"/>
      <c r="D312" s="53">
        <v>0</v>
      </c>
      <c r="E312" s="54">
        <v>0</v>
      </c>
      <c r="F312" s="55">
        <v>0</v>
      </c>
    </row>
    <row r="313" spans="2:6" s="131" customFormat="1" ht="12.75" x14ac:dyDescent="0.2">
      <c r="B313" s="96" t="s">
        <v>259</v>
      </c>
      <c r="C313" s="52"/>
      <c r="D313" s="61">
        <v>86350467</v>
      </c>
      <c r="E313" s="61">
        <v>86350467</v>
      </c>
      <c r="F313" s="62">
        <v>94958864.611686349</v>
      </c>
    </row>
    <row r="314" spans="2:6" s="131" customFormat="1" ht="12.75" x14ac:dyDescent="0.2">
      <c r="B314" s="51" t="s">
        <v>260</v>
      </c>
      <c r="C314" s="52"/>
      <c r="D314" s="53">
        <v>86350467</v>
      </c>
      <c r="E314" s="54">
        <v>86350467</v>
      </c>
      <c r="F314" s="55">
        <v>94958864.611686349</v>
      </c>
    </row>
    <row r="315" spans="2:6" s="131" customFormat="1" ht="12.75" x14ac:dyDescent="0.2">
      <c r="B315" s="96" t="s">
        <v>261</v>
      </c>
      <c r="C315" s="52"/>
      <c r="D315" s="61">
        <v>0</v>
      </c>
      <c r="E315" s="61">
        <v>0</v>
      </c>
      <c r="F315" s="62">
        <v>0</v>
      </c>
    </row>
    <row r="316" spans="2:6" s="131" customFormat="1" ht="12.75" x14ac:dyDescent="0.2">
      <c r="B316" s="51" t="s">
        <v>262</v>
      </c>
      <c r="C316" s="52"/>
      <c r="D316" s="53">
        <v>0</v>
      </c>
      <c r="E316" s="54">
        <v>0</v>
      </c>
      <c r="F316" s="55">
        <v>0</v>
      </c>
    </row>
    <row r="317" spans="2:6" s="131" customFormat="1" ht="12.75" x14ac:dyDescent="0.2">
      <c r="B317" s="96" t="s">
        <v>263</v>
      </c>
      <c r="C317" s="130" t="s">
        <v>264</v>
      </c>
      <c r="D317" s="61">
        <v>259001578</v>
      </c>
      <c r="E317" s="61">
        <v>227619080</v>
      </c>
      <c r="F317" s="62">
        <v>-135945560</v>
      </c>
    </row>
    <row r="318" spans="2:6" s="131" customFormat="1" ht="12.75" x14ac:dyDescent="0.2">
      <c r="B318" s="51" t="s">
        <v>265</v>
      </c>
      <c r="C318" s="52"/>
      <c r="D318" s="53">
        <v>259001578</v>
      </c>
      <c r="E318" s="54">
        <v>227619080</v>
      </c>
      <c r="F318" s="55">
        <v>0</v>
      </c>
    </row>
    <row r="319" spans="2:6" s="131" customFormat="1" ht="12.75" x14ac:dyDescent="0.2">
      <c r="B319" s="51" t="s">
        <v>266</v>
      </c>
      <c r="C319" s="52"/>
      <c r="D319" s="53">
        <v>0</v>
      </c>
      <c r="E319" s="54">
        <v>0</v>
      </c>
      <c r="F319" s="55">
        <v>-135945560</v>
      </c>
    </row>
    <row r="320" spans="2:6" s="131" customFormat="1" ht="12.75" x14ac:dyDescent="0.2">
      <c r="B320" s="51" t="s">
        <v>267</v>
      </c>
      <c r="C320" s="52"/>
      <c r="D320" s="53">
        <v>0</v>
      </c>
      <c r="E320" s="54">
        <v>0</v>
      </c>
      <c r="F320" s="55">
        <v>0</v>
      </c>
    </row>
    <row r="321" spans="2:6" s="131" customFormat="1" ht="12.75" x14ac:dyDescent="0.2">
      <c r="B321" s="96" t="s">
        <v>268</v>
      </c>
      <c r="C321" s="52"/>
      <c r="D321" s="61">
        <v>788781331</v>
      </c>
      <c r="E321" s="61">
        <v>717959463</v>
      </c>
      <c r="F321" s="62">
        <v>443585422.61168635</v>
      </c>
    </row>
    <row r="322" spans="2:6" s="131" customFormat="1" ht="12.75" x14ac:dyDescent="0.2">
      <c r="B322" s="96" t="s">
        <v>269</v>
      </c>
      <c r="C322" s="52"/>
      <c r="D322" s="61">
        <v>4045536234.4300003</v>
      </c>
      <c r="E322" s="61">
        <v>3514934240.7399998</v>
      </c>
      <c r="F322" s="62">
        <v>1855963098.5970783</v>
      </c>
    </row>
    <row r="323" spans="2:6" s="131" customFormat="1" ht="12.75" x14ac:dyDescent="0.2">
      <c r="B323" s="137" t="s">
        <v>80</v>
      </c>
      <c r="C323" s="138"/>
      <c r="D323" s="139"/>
      <c r="E323" s="140"/>
      <c r="F323" s="141"/>
    </row>
    <row r="324" spans="2:6" s="131" customFormat="1" ht="12.75" x14ac:dyDescent="0.2">
      <c r="B324" s="143"/>
      <c r="C324" s="138" t="s">
        <v>270</v>
      </c>
      <c r="D324" s="144">
        <v>-3.9999961853027344E-2</v>
      </c>
      <c r="E324" s="145">
        <v>0</v>
      </c>
      <c r="F324" s="146">
        <v>0</v>
      </c>
    </row>
    <row r="325" spans="2:6" s="131" customFormat="1" ht="12.75" x14ac:dyDescent="0.2">
      <c r="B325" s="143"/>
      <c r="C325" s="138"/>
      <c r="D325" s="147"/>
      <c r="E325" s="148"/>
      <c r="F325" s="149"/>
    </row>
    <row r="326" spans="2:6" s="131" customFormat="1" ht="12.75" x14ac:dyDescent="0.2">
      <c r="B326" s="143"/>
      <c r="C326" s="138"/>
      <c r="D326" s="150"/>
      <c r="E326" s="151"/>
      <c r="F326" s="152"/>
    </row>
    <row r="327" spans="2:6" s="131" customFormat="1" ht="12.75" x14ac:dyDescent="0.2">
      <c r="B327" s="143"/>
      <c r="C327" s="138"/>
      <c r="D327" s="147"/>
      <c r="E327" s="148"/>
      <c r="F327" s="149"/>
    </row>
    <row r="328" spans="2:6" s="131" customFormat="1" ht="12.75" x14ac:dyDescent="0.2">
      <c r="B328" s="143"/>
      <c r="C328" s="138"/>
      <c r="D328" s="147"/>
      <c r="E328" s="148"/>
      <c r="F328" s="149"/>
    </row>
    <row r="329" spans="2:6" s="131" customFormat="1" ht="12.75" x14ac:dyDescent="0.2">
      <c r="B329" s="143"/>
      <c r="C329" s="138"/>
      <c r="D329" s="153"/>
      <c r="E329" s="148"/>
      <c r="F329" s="149"/>
    </row>
    <row r="330" spans="2:6" s="131" customFormat="1" ht="12.75" x14ac:dyDescent="0.2">
      <c r="B330" s="143"/>
      <c r="C330" s="138"/>
      <c r="D330" s="147"/>
      <c r="E330" s="148"/>
      <c r="F330" s="149"/>
    </row>
    <row r="331" spans="2:6" s="131" customFormat="1" ht="12.75" x14ac:dyDescent="0.2">
      <c r="B331" s="143"/>
      <c r="C331" s="138"/>
      <c r="D331" s="147"/>
      <c r="E331" s="148"/>
      <c r="F331" s="149"/>
    </row>
    <row r="332" spans="2:6" s="131" customFormat="1" ht="12.75" x14ac:dyDescent="0.2">
      <c r="B332" s="143"/>
      <c r="C332" s="138"/>
      <c r="D332" s="147"/>
      <c r="E332" s="148"/>
      <c r="F332" s="149"/>
    </row>
    <row r="333" spans="2:6" s="131" customFormat="1" ht="12.75" x14ac:dyDescent="0.2">
      <c r="B333" s="143"/>
      <c r="C333" s="138"/>
      <c r="D333" s="147"/>
      <c r="E333" s="148"/>
      <c r="F333" s="149"/>
    </row>
    <row r="334" spans="2:6" s="131" customFormat="1" ht="12.75" x14ac:dyDescent="0.2">
      <c r="B334" s="143"/>
      <c r="C334" s="138"/>
      <c r="D334" s="147"/>
      <c r="E334" s="148"/>
      <c r="F334" s="149"/>
    </row>
    <row r="335" spans="2:6" s="131" customFormat="1" ht="12.75" x14ac:dyDescent="0.2">
      <c r="B335" s="143"/>
      <c r="C335" s="138"/>
      <c r="D335" s="147"/>
      <c r="E335" s="148"/>
      <c r="F335" s="149"/>
    </row>
    <row r="336" spans="2:6" s="131" customFormat="1" ht="12.75" x14ac:dyDescent="0.2">
      <c r="B336" s="143"/>
      <c r="C336" s="138"/>
      <c r="D336" s="147"/>
      <c r="E336" s="148"/>
      <c r="F336" s="149"/>
    </row>
    <row r="337" spans="2:6" s="131" customFormat="1" ht="12.75" x14ac:dyDescent="0.2">
      <c r="B337" s="143"/>
      <c r="C337" s="138"/>
      <c r="D337" s="147"/>
      <c r="E337" s="148"/>
      <c r="F337" s="149"/>
    </row>
    <row r="338" spans="2:6" s="131" customFormat="1" ht="12.75" x14ac:dyDescent="0.2">
      <c r="B338" s="143"/>
      <c r="C338" s="138"/>
      <c r="D338" s="147"/>
      <c r="E338" s="148"/>
      <c r="F338" s="149"/>
    </row>
    <row r="339" spans="2:6" s="131" customFormat="1" ht="12.75" x14ac:dyDescent="0.2">
      <c r="B339" s="143"/>
      <c r="C339" s="138"/>
      <c r="D339" s="147"/>
      <c r="E339" s="148"/>
      <c r="F339" s="149"/>
    </row>
    <row r="340" spans="2:6" s="131" customFormat="1" ht="12.75" x14ac:dyDescent="0.2">
      <c r="B340" s="143"/>
      <c r="C340" s="154"/>
      <c r="D340" s="155"/>
      <c r="E340" s="156"/>
      <c r="F340" s="157"/>
    </row>
    <row r="341" spans="2:6" s="131" customFormat="1" ht="12.75" x14ac:dyDescent="0.2">
      <c r="B341" s="143"/>
      <c r="C341" s="138"/>
      <c r="D341" s="147"/>
      <c r="E341" s="148"/>
      <c r="F341" s="149"/>
    </row>
    <row r="342" spans="2:6" s="131" customFormat="1" ht="12.75" x14ac:dyDescent="0.2">
      <c r="B342" s="143"/>
      <c r="C342" s="138"/>
      <c r="D342" s="147"/>
      <c r="E342" s="148"/>
      <c r="F342" s="149"/>
    </row>
    <row r="343" spans="2:6" s="131" customFormat="1" ht="12.75" x14ac:dyDescent="0.2">
      <c r="B343" s="143"/>
      <c r="C343" s="138"/>
      <c r="D343" s="147"/>
      <c r="E343" s="148"/>
      <c r="F343" s="149"/>
    </row>
    <row r="344" spans="2:6" s="131" customFormat="1" ht="12.75" x14ac:dyDescent="0.2">
      <c r="B344" s="143"/>
      <c r="C344" s="138"/>
      <c r="D344" s="147"/>
      <c r="E344" s="148"/>
      <c r="F344" s="149"/>
    </row>
    <row r="345" spans="2:6" s="131" customFormat="1" ht="12.75" x14ac:dyDescent="0.2">
      <c r="B345" s="143"/>
      <c r="C345" s="138"/>
      <c r="D345" s="147"/>
      <c r="E345" s="148"/>
      <c r="F345" s="149"/>
    </row>
    <row r="346" spans="2:6" s="131" customFormat="1" ht="12.75" x14ac:dyDescent="0.2">
      <c r="B346" s="143"/>
      <c r="C346" s="138"/>
      <c r="D346" s="147"/>
      <c r="E346" s="148"/>
      <c r="F346" s="149"/>
    </row>
    <row r="347" spans="2:6" s="131" customFormat="1" ht="12.75" x14ac:dyDescent="0.2">
      <c r="B347" s="143"/>
      <c r="C347" s="138"/>
      <c r="D347" s="147"/>
      <c r="E347" s="148"/>
      <c r="F347" s="149"/>
    </row>
    <row r="348" spans="2:6" s="131" customFormat="1" ht="12.75" x14ac:dyDescent="0.2">
      <c r="B348" s="143"/>
      <c r="C348" s="138"/>
      <c r="D348" s="147"/>
      <c r="E348" s="148"/>
      <c r="F348" s="149"/>
    </row>
    <row r="349" spans="2:6" s="131" customFormat="1" ht="12.75" x14ac:dyDescent="0.2">
      <c r="B349" s="143"/>
      <c r="C349" s="138"/>
      <c r="D349" s="147"/>
      <c r="E349" s="148"/>
      <c r="F349" s="149"/>
    </row>
    <row r="350" spans="2:6" s="131" customFormat="1" ht="12.75" x14ac:dyDescent="0.2">
      <c r="B350" s="143"/>
      <c r="C350" s="138"/>
      <c r="D350" s="147"/>
      <c r="E350" s="148"/>
      <c r="F350" s="149"/>
    </row>
    <row r="351" spans="2:6" s="131" customFormat="1" ht="12.75" x14ac:dyDescent="0.2">
      <c r="B351" s="143"/>
      <c r="C351" s="138"/>
      <c r="D351" s="147"/>
      <c r="E351" s="148"/>
      <c r="F351" s="149"/>
    </row>
    <row r="352" spans="2:6" s="131" customFormat="1" ht="12.75" x14ac:dyDescent="0.2">
      <c r="B352" s="143"/>
      <c r="C352" s="138"/>
      <c r="D352" s="147"/>
      <c r="E352" s="148"/>
      <c r="F352" s="149"/>
    </row>
    <row r="353" spans="2:6" s="131" customFormat="1" ht="12.75" x14ac:dyDescent="0.2">
      <c r="B353" s="143"/>
      <c r="C353" s="138"/>
      <c r="D353" s="147"/>
      <c r="E353" s="148"/>
      <c r="F353" s="149"/>
    </row>
    <row r="354" spans="2:6" s="131" customFormat="1" ht="12.75" x14ac:dyDescent="0.2">
      <c r="B354" s="143"/>
      <c r="C354" s="138"/>
      <c r="D354" s="147"/>
      <c r="E354" s="148"/>
      <c r="F354" s="149"/>
    </row>
    <row r="355" spans="2:6" s="131" customFormat="1" ht="12.75" x14ac:dyDescent="0.2">
      <c r="B355" s="143"/>
      <c r="C355" s="138"/>
      <c r="D355" s="147"/>
      <c r="E355" s="148"/>
      <c r="F355" s="149"/>
    </row>
    <row r="356" spans="2:6" s="131" customFormat="1" ht="12.75" x14ac:dyDescent="0.2">
      <c r="B356" s="143"/>
      <c r="C356" s="138"/>
      <c r="D356" s="147"/>
      <c r="E356" s="148"/>
      <c r="F356" s="149"/>
    </row>
    <row r="357" spans="2:6" s="131" customFormat="1" ht="12.75" x14ac:dyDescent="0.2">
      <c r="B357" s="143"/>
      <c r="C357" s="138"/>
      <c r="D357" s="147"/>
      <c r="E357" s="148"/>
      <c r="F357" s="149"/>
    </row>
    <row r="358" spans="2:6" s="131" customFormat="1" ht="12.75" x14ac:dyDescent="0.2">
      <c r="B358" s="143"/>
      <c r="C358" s="138"/>
      <c r="D358" s="147"/>
      <c r="E358" s="148"/>
      <c r="F358" s="149"/>
    </row>
    <row r="359" spans="2:6" s="131" customFormat="1" ht="12.75" x14ac:dyDescent="0.2">
      <c r="B359" s="143"/>
      <c r="C359" s="138"/>
      <c r="D359" s="147"/>
      <c r="E359" s="148"/>
      <c r="F359" s="149"/>
    </row>
    <row r="360" spans="2:6" s="131" customFormat="1" ht="12.75" x14ac:dyDescent="0.2">
      <c r="B360" s="143"/>
      <c r="C360" s="138"/>
      <c r="D360" s="147"/>
      <c r="E360" s="148"/>
      <c r="F360" s="149"/>
    </row>
    <row r="361" spans="2:6" s="131" customFormat="1" ht="12.75" x14ac:dyDescent="0.2">
      <c r="B361" s="143"/>
      <c r="C361" s="138"/>
      <c r="D361" s="147"/>
      <c r="E361" s="148"/>
      <c r="F361" s="149"/>
    </row>
    <row r="362" spans="2:6" s="131" customFormat="1" ht="12.75" x14ac:dyDescent="0.2">
      <c r="B362" s="143"/>
      <c r="C362" s="138"/>
      <c r="D362" s="147"/>
      <c r="E362" s="148"/>
      <c r="F362" s="149"/>
    </row>
    <row r="363" spans="2:6" s="131" customFormat="1" ht="12.75" x14ac:dyDescent="0.2">
      <c r="B363" s="143"/>
      <c r="C363" s="138"/>
      <c r="D363" s="147"/>
      <c r="E363" s="148"/>
      <c r="F363" s="149"/>
    </row>
    <row r="364" spans="2:6" s="131" customFormat="1" ht="12.75" x14ac:dyDescent="0.2">
      <c r="B364" s="143"/>
      <c r="C364" s="138"/>
      <c r="D364" s="147"/>
      <c r="E364" s="148"/>
      <c r="F364" s="149"/>
    </row>
    <row r="365" spans="2:6" s="131" customFormat="1" ht="12.75" x14ac:dyDescent="0.2">
      <c r="B365" s="143"/>
      <c r="C365" s="138"/>
      <c r="D365" s="147"/>
      <c r="E365" s="148"/>
      <c r="F365" s="149"/>
    </row>
    <row r="366" spans="2:6" s="131" customFormat="1" ht="12.75" x14ac:dyDescent="0.2">
      <c r="B366" s="143"/>
      <c r="C366" s="138"/>
      <c r="D366" s="147"/>
      <c r="E366" s="148"/>
      <c r="F366" s="149"/>
    </row>
    <row r="367" spans="2:6" s="131" customFormat="1" ht="12.75" x14ac:dyDescent="0.2">
      <c r="B367" s="143"/>
      <c r="C367" s="138"/>
      <c r="D367" s="147"/>
      <c r="E367" s="148"/>
      <c r="F367" s="149"/>
    </row>
    <row r="368" spans="2:6" s="131" customFormat="1" ht="12.75" x14ac:dyDescent="0.2">
      <c r="B368" s="143"/>
      <c r="C368" s="138"/>
      <c r="D368" s="147"/>
      <c r="E368" s="148"/>
      <c r="F368" s="149"/>
    </row>
    <row r="369" spans="2:6" s="131" customFormat="1" ht="12.75" x14ac:dyDescent="0.2">
      <c r="B369" s="143"/>
      <c r="C369" s="138"/>
      <c r="D369" s="147"/>
      <c r="E369" s="148"/>
      <c r="F369" s="149"/>
    </row>
    <row r="370" spans="2:6" s="131" customFormat="1" ht="12.75" x14ac:dyDescent="0.2">
      <c r="B370" s="143"/>
      <c r="C370" s="138"/>
      <c r="D370" s="147"/>
      <c r="E370" s="148"/>
      <c r="F370" s="149"/>
    </row>
    <row r="371" spans="2:6" s="131" customFormat="1" ht="12.75" x14ac:dyDescent="0.2">
      <c r="B371" s="143"/>
      <c r="C371" s="138"/>
      <c r="D371" s="147"/>
      <c r="E371" s="148"/>
      <c r="F371" s="149"/>
    </row>
    <row r="372" spans="2:6" s="131" customFormat="1" ht="12.75" x14ac:dyDescent="0.2">
      <c r="B372" s="143"/>
      <c r="C372" s="138"/>
      <c r="D372" s="147"/>
      <c r="E372" s="148"/>
      <c r="F372" s="149"/>
    </row>
    <row r="373" spans="2:6" s="131" customFormat="1" ht="12.75" x14ac:dyDescent="0.2">
      <c r="B373" s="143"/>
      <c r="C373" s="138"/>
      <c r="D373" s="147"/>
      <c r="E373" s="148"/>
      <c r="F373" s="149"/>
    </row>
    <row r="374" spans="2:6" s="131" customFormat="1" ht="12.75" x14ac:dyDescent="0.2">
      <c r="B374" s="143"/>
      <c r="C374" s="138"/>
      <c r="D374" s="147"/>
      <c r="E374" s="148"/>
      <c r="F374" s="149"/>
    </row>
    <row r="375" spans="2:6" s="131" customFormat="1" ht="12.75" x14ac:dyDescent="0.2">
      <c r="B375" s="143"/>
      <c r="C375" s="138"/>
      <c r="D375" s="147"/>
      <c r="E375" s="148"/>
      <c r="F375" s="149"/>
    </row>
    <row r="376" spans="2:6" s="131" customFormat="1" ht="12.75" x14ac:dyDescent="0.2">
      <c r="B376" s="143"/>
      <c r="C376" s="138"/>
      <c r="D376" s="147"/>
      <c r="E376" s="148"/>
      <c r="F376" s="149"/>
    </row>
    <row r="377" spans="2:6" s="131" customFormat="1" ht="12.75" x14ac:dyDescent="0.2">
      <c r="B377" s="143"/>
      <c r="C377" s="138"/>
      <c r="D377" s="147"/>
      <c r="E377" s="148"/>
      <c r="F377" s="149"/>
    </row>
    <row r="378" spans="2:6" s="131" customFormat="1" ht="12.75" x14ac:dyDescent="0.2">
      <c r="B378" s="143"/>
      <c r="C378" s="138"/>
      <c r="D378" s="147"/>
      <c r="E378" s="148"/>
      <c r="F378" s="149"/>
    </row>
    <row r="379" spans="2:6" s="131" customFormat="1" ht="12.75" x14ac:dyDescent="0.2">
      <c r="B379" s="143"/>
      <c r="C379" s="138"/>
      <c r="D379" s="147"/>
      <c r="E379" s="148"/>
      <c r="F379" s="149"/>
    </row>
    <row r="380" spans="2:6" s="131" customFormat="1" ht="12.75" x14ac:dyDescent="0.2">
      <c r="B380" s="143"/>
      <c r="C380" s="138"/>
      <c r="D380" s="147"/>
      <c r="E380" s="148"/>
      <c r="F380" s="149"/>
    </row>
    <row r="381" spans="2:6" s="131" customFormat="1" ht="12.75" x14ac:dyDescent="0.2">
      <c r="B381" s="143"/>
      <c r="C381" s="138"/>
      <c r="D381" s="147"/>
      <c r="E381" s="148"/>
      <c r="F381" s="149"/>
    </row>
    <row r="382" spans="2:6" s="131" customFormat="1" ht="12.75" x14ac:dyDescent="0.2">
      <c r="B382" s="143"/>
      <c r="C382" s="138"/>
      <c r="D382" s="147"/>
      <c r="E382" s="148"/>
      <c r="F382" s="149"/>
    </row>
    <row r="383" spans="2:6" s="131" customFormat="1" ht="12.75" x14ac:dyDescent="0.2">
      <c r="B383" s="143"/>
      <c r="C383" s="138"/>
      <c r="D383" s="147"/>
      <c r="E383" s="148"/>
      <c r="F383" s="149"/>
    </row>
    <row r="384" spans="2:6" s="131" customFormat="1" ht="12.75" x14ac:dyDescent="0.2">
      <c r="B384" s="143"/>
      <c r="C384" s="138"/>
      <c r="D384" s="147"/>
      <c r="E384" s="148"/>
      <c r="F384" s="149"/>
    </row>
    <row r="385" spans="2:6" s="131" customFormat="1" ht="12.75" x14ac:dyDescent="0.2">
      <c r="B385" s="143"/>
      <c r="C385" s="138"/>
      <c r="D385" s="147"/>
      <c r="E385" s="148"/>
      <c r="F385" s="149"/>
    </row>
    <row r="386" spans="2:6" s="131" customFormat="1" ht="12.75" x14ac:dyDescent="0.2">
      <c r="B386" s="143"/>
      <c r="C386" s="138"/>
      <c r="D386" s="147"/>
      <c r="E386" s="148"/>
      <c r="F386" s="149"/>
    </row>
    <row r="387" spans="2:6" s="131" customFormat="1" ht="12.75" x14ac:dyDescent="0.2">
      <c r="B387" s="143"/>
      <c r="C387" s="138"/>
      <c r="D387" s="147"/>
      <c r="E387" s="148"/>
      <c r="F387" s="149"/>
    </row>
    <row r="388" spans="2:6" s="131" customFormat="1" ht="12.75" x14ac:dyDescent="0.2">
      <c r="B388" s="159"/>
      <c r="C388" s="154"/>
      <c r="D388" s="155"/>
      <c r="E388" s="156"/>
      <c r="F388" s="157"/>
    </row>
    <row r="389" spans="2:6" s="131" customFormat="1" ht="12.75" x14ac:dyDescent="0.2">
      <c r="B389" s="143"/>
      <c r="C389" s="138"/>
      <c r="D389" s="147"/>
      <c r="E389" s="148"/>
      <c r="F389" s="149"/>
    </row>
    <row r="390" spans="2:6" s="131" customFormat="1" ht="12.75" x14ac:dyDescent="0.2">
      <c r="B390" s="143"/>
      <c r="C390" s="138"/>
      <c r="D390" s="147"/>
      <c r="E390" s="148"/>
      <c r="F390" s="149"/>
    </row>
    <row r="391" spans="2:6" s="131" customFormat="1" ht="12.75" x14ac:dyDescent="0.2">
      <c r="B391" s="143"/>
      <c r="C391" s="138"/>
      <c r="D391" s="147"/>
      <c r="E391" s="148"/>
      <c r="F391" s="149"/>
    </row>
    <row r="392" spans="2:6" s="131" customFormat="1" ht="12.75" x14ac:dyDescent="0.2">
      <c r="B392" s="143"/>
      <c r="C392" s="138"/>
      <c r="D392" s="147"/>
      <c r="E392" s="148"/>
      <c r="F392" s="149"/>
    </row>
    <row r="393" spans="2:6" s="131" customFormat="1" ht="12.75" x14ac:dyDescent="0.2">
      <c r="B393" s="143"/>
      <c r="C393" s="138"/>
      <c r="D393" s="147"/>
      <c r="E393" s="148"/>
      <c r="F393" s="149"/>
    </row>
    <row r="394" spans="2:6" s="131" customFormat="1" ht="12.75" x14ac:dyDescent="0.2">
      <c r="B394" s="143"/>
      <c r="C394" s="138"/>
      <c r="D394" s="147"/>
      <c r="E394" s="148"/>
      <c r="F394" s="149"/>
    </row>
    <row r="395" spans="2:6" s="131" customFormat="1" ht="12.75" x14ac:dyDescent="0.2">
      <c r="B395" s="143"/>
      <c r="C395" s="154"/>
      <c r="D395" s="155"/>
      <c r="E395" s="156"/>
      <c r="F395" s="157"/>
    </row>
    <row r="396" spans="2:6" s="131" customFormat="1" ht="12.75" x14ac:dyDescent="0.2">
      <c r="B396" s="143"/>
      <c r="C396" s="138"/>
      <c r="D396" s="147"/>
      <c r="E396" s="148"/>
      <c r="F396" s="149"/>
    </row>
    <row r="397" spans="2:6" s="131" customFormat="1" ht="12.75" x14ac:dyDescent="0.2">
      <c r="B397" s="143"/>
      <c r="C397" s="138"/>
      <c r="D397" s="147"/>
      <c r="E397" s="148"/>
      <c r="F397" s="149"/>
    </row>
    <row r="398" spans="2:6" s="131" customFormat="1" ht="12.75" x14ac:dyDescent="0.2">
      <c r="B398" s="143"/>
      <c r="C398" s="138"/>
      <c r="D398" s="147"/>
      <c r="E398" s="148"/>
      <c r="F398" s="149"/>
    </row>
    <row r="399" spans="2:6" s="131" customFormat="1" ht="12.75" x14ac:dyDescent="0.2">
      <c r="B399" s="143"/>
      <c r="C399" s="138"/>
      <c r="D399" s="147"/>
      <c r="E399" s="148"/>
      <c r="F399" s="149"/>
    </row>
    <row r="400" spans="2:6" s="131" customFormat="1" ht="12.75" x14ac:dyDescent="0.2">
      <c r="B400" s="143"/>
      <c r="C400" s="138"/>
      <c r="D400" s="147"/>
      <c r="E400" s="148"/>
      <c r="F400" s="149"/>
    </row>
    <row r="401" spans="2:6" s="131" customFormat="1" ht="12.75" x14ac:dyDescent="0.2">
      <c r="B401" s="143"/>
      <c r="C401" s="138"/>
      <c r="D401" s="147"/>
      <c r="E401" s="148"/>
      <c r="F401" s="149"/>
    </row>
    <row r="402" spans="2:6" s="131" customFormat="1" ht="12.75" x14ac:dyDescent="0.2">
      <c r="B402" s="143"/>
      <c r="C402" s="138"/>
      <c r="D402" s="147"/>
      <c r="E402" s="148"/>
      <c r="F402" s="149"/>
    </row>
    <row r="403" spans="2:6" s="131" customFormat="1" ht="12.75" x14ac:dyDescent="0.2">
      <c r="B403" s="143"/>
      <c r="C403" s="138"/>
      <c r="D403" s="147"/>
      <c r="E403" s="148"/>
      <c r="F403" s="149"/>
    </row>
    <row r="404" spans="2:6" s="131" customFormat="1" ht="12.75" x14ac:dyDescent="0.2">
      <c r="B404" s="143"/>
      <c r="C404" s="138"/>
      <c r="D404" s="147"/>
      <c r="E404" s="148"/>
      <c r="F404" s="149"/>
    </row>
    <row r="405" spans="2:6" s="131" customFormat="1" ht="12.75" x14ac:dyDescent="0.2">
      <c r="B405" s="143"/>
      <c r="C405" s="138"/>
      <c r="D405" s="147"/>
      <c r="E405" s="148"/>
      <c r="F405" s="149"/>
    </row>
    <row r="406" spans="2:6" s="131" customFormat="1" ht="12.75" x14ac:dyDescent="0.2">
      <c r="B406" s="143"/>
      <c r="C406" s="138"/>
      <c r="D406" s="147"/>
      <c r="E406" s="148"/>
      <c r="F406" s="149"/>
    </row>
    <row r="407" spans="2:6" s="131" customFormat="1" ht="12.75" x14ac:dyDescent="0.2">
      <c r="B407" s="143"/>
      <c r="C407" s="138"/>
      <c r="D407" s="147"/>
      <c r="E407" s="148"/>
      <c r="F407" s="149"/>
    </row>
    <row r="408" spans="2:6" s="131" customFormat="1" ht="12.75" x14ac:dyDescent="0.2">
      <c r="B408" s="143"/>
      <c r="C408" s="138"/>
      <c r="D408" s="147"/>
      <c r="E408" s="148"/>
      <c r="F408" s="149"/>
    </row>
    <row r="409" spans="2:6" s="131" customFormat="1" ht="12.75" x14ac:dyDescent="0.2">
      <c r="B409" s="143"/>
      <c r="C409" s="138"/>
      <c r="D409" s="147"/>
      <c r="E409" s="148"/>
      <c r="F409" s="149"/>
    </row>
    <row r="410" spans="2:6" s="131" customFormat="1" ht="12.75" x14ac:dyDescent="0.2">
      <c r="B410" s="143"/>
      <c r="C410" s="138"/>
      <c r="D410" s="147"/>
      <c r="E410" s="148"/>
      <c r="F410" s="149"/>
    </row>
    <row r="411" spans="2:6" s="131" customFormat="1" ht="12.75" x14ac:dyDescent="0.2">
      <c r="B411" s="143"/>
      <c r="C411" s="138"/>
      <c r="D411" s="147"/>
      <c r="E411" s="148"/>
      <c r="F411" s="149"/>
    </row>
    <row r="412" spans="2:6" s="131" customFormat="1" ht="12.75" x14ac:dyDescent="0.2">
      <c r="B412" s="143"/>
      <c r="C412" s="138"/>
      <c r="D412" s="147"/>
      <c r="E412" s="148"/>
      <c r="F412" s="149"/>
    </row>
    <row r="413" spans="2:6" s="131" customFormat="1" ht="12.75" x14ac:dyDescent="0.2">
      <c r="B413" s="143"/>
      <c r="C413" s="138"/>
      <c r="D413" s="147"/>
      <c r="E413" s="148"/>
      <c r="F413" s="149"/>
    </row>
    <row r="414" spans="2:6" s="131" customFormat="1" ht="12.75" x14ac:dyDescent="0.2">
      <c r="B414" s="143"/>
      <c r="C414" s="138"/>
      <c r="D414" s="147"/>
      <c r="E414" s="148"/>
      <c r="F414" s="149"/>
    </row>
    <row r="415" spans="2:6" s="131" customFormat="1" ht="12.75" x14ac:dyDescent="0.2">
      <c r="B415" s="143"/>
      <c r="C415" s="138"/>
      <c r="D415" s="147"/>
      <c r="E415" s="148"/>
      <c r="F415" s="149"/>
    </row>
    <row r="416" spans="2:6" s="131" customFormat="1" ht="12.75" x14ac:dyDescent="0.2">
      <c r="B416" s="143"/>
      <c r="C416" s="138"/>
      <c r="D416" s="147"/>
      <c r="E416" s="148"/>
      <c r="F416" s="149"/>
    </row>
    <row r="417" spans="2:6" s="131" customFormat="1" ht="12.75" x14ac:dyDescent="0.2">
      <c r="B417" s="143"/>
      <c r="C417" s="138"/>
      <c r="D417" s="147"/>
      <c r="E417" s="148"/>
      <c r="F417" s="149"/>
    </row>
    <row r="418" spans="2:6" s="131" customFormat="1" ht="12.75" x14ac:dyDescent="0.2">
      <c r="B418" s="143"/>
      <c r="C418" s="138"/>
      <c r="D418" s="147"/>
      <c r="E418" s="148"/>
      <c r="F418" s="149"/>
    </row>
    <row r="419" spans="2:6" s="131" customFormat="1" ht="12.75" x14ac:dyDescent="0.2">
      <c r="B419" s="143"/>
      <c r="C419" s="138"/>
      <c r="D419" s="147"/>
      <c r="E419" s="148"/>
      <c r="F419" s="149"/>
    </row>
    <row r="420" spans="2:6" s="131" customFormat="1" ht="12.75" x14ac:dyDescent="0.2">
      <c r="B420" s="143"/>
      <c r="C420" s="138"/>
      <c r="D420" s="147"/>
      <c r="E420" s="148"/>
      <c r="F420" s="149"/>
    </row>
    <row r="421" spans="2:6" s="131" customFormat="1" ht="12.75" x14ac:dyDescent="0.2">
      <c r="B421" s="143"/>
      <c r="C421" s="138"/>
      <c r="D421" s="147"/>
      <c r="E421" s="148"/>
      <c r="F421" s="149"/>
    </row>
    <row r="422" spans="2:6" s="131" customFormat="1" ht="12.75" x14ac:dyDescent="0.2">
      <c r="B422" s="143"/>
      <c r="C422" s="138"/>
      <c r="D422" s="147"/>
      <c r="E422" s="148"/>
      <c r="F422" s="149"/>
    </row>
    <row r="423" spans="2:6" s="131" customFormat="1" ht="12.75" x14ac:dyDescent="0.2">
      <c r="B423" s="143"/>
      <c r="C423" s="138"/>
      <c r="D423" s="147"/>
      <c r="E423" s="148"/>
      <c r="F423" s="149"/>
    </row>
    <row r="424" spans="2:6" s="131" customFormat="1" ht="12.75" x14ac:dyDescent="0.2">
      <c r="B424" s="143"/>
      <c r="C424" s="138"/>
      <c r="D424" s="147"/>
      <c r="E424" s="148"/>
      <c r="F424" s="149"/>
    </row>
    <row r="425" spans="2:6" s="131" customFormat="1" ht="12.75" x14ac:dyDescent="0.2">
      <c r="B425" s="143"/>
      <c r="C425" s="138"/>
      <c r="D425" s="147"/>
      <c r="E425" s="148"/>
      <c r="F425" s="149"/>
    </row>
    <row r="426" spans="2:6" s="131" customFormat="1" ht="12.75" x14ac:dyDescent="0.2">
      <c r="B426" s="143"/>
      <c r="C426" s="138"/>
      <c r="D426" s="147"/>
      <c r="E426" s="148"/>
      <c r="F426" s="149"/>
    </row>
    <row r="427" spans="2:6" s="131" customFormat="1" ht="12.75" x14ac:dyDescent="0.2">
      <c r="B427" s="143"/>
      <c r="C427" s="138"/>
      <c r="D427" s="147"/>
      <c r="E427" s="148"/>
      <c r="F427" s="149"/>
    </row>
    <row r="428" spans="2:6" s="131" customFormat="1" ht="12.75" x14ac:dyDescent="0.2">
      <c r="B428" s="143"/>
      <c r="C428" s="138"/>
      <c r="D428" s="147"/>
      <c r="E428" s="148"/>
      <c r="F428" s="149"/>
    </row>
    <row r="429" spans="2:6" s="131" customFormat="1" ht="12.75" x14ac:dyDescent="0.2">
      <c r="B429" s="143"/>
      <c r="C429" s="138"/>
      <c r="D429" s="147"/>
      <c r="E429" s="148"/>
      <c r="F429" s="149"/>
    </row>
    <row r="430" spans="2:6" s="131" customFormat="1" ht="12.75" x14ac:dyDescent="0.2">
      <c r="B430" s="143"/>
      <c r="C430" s="138"/>
      <c r="D430" s="147"/>
      <c r="E430" s="148"/>
      <c r="F430" s="149"/>
    </row>
    <row r="431" spans="2:6" s="131" customFormat="1" ht="12.75" x14ac:dyDescent="0.2">
      <c r="B431" s="143"/>
      <c r="C431" s="138"/>
      <c r="D431" s="147"/>
      <c r="E431" s="148"/>
      <c r="F431" s="149"/>
    </row>
    <row r="432" spans="2:6" s="131" customFormat="1" ht="12.75" x14ac:dyDescent="0.2">
      <c r="B432" s="143"/>
      <c r="C432" s="138"/>
      <c r="D432" s="147"/>
      <c r="E432" s="148"/>
      <c r="F432" s="149"/>
    </row>
    <row r="433" spans="2:6" s="131" customFormat="1" ht="12.75" x14ac:dyDescent="0.2">
      <c r="B433" s="143"/>
      <c r="C433" s="138"/>
      <c r="D433" s="147"/>
      <c r="E433" s="148"/>
      <c r="F433" s="149"/>
    </row>
    <row r="434" spans="2:6" s="131" customFormat="1" ht="12.75" x14ac:dyDescent="0.2">
      <c r="B434" s="143"/>
      <c r="C434" s="138"/>
      <c r="D434" s="147"/>
      <c r="E434" s="148"/>
      <c r="F434" s="149"/>
    </row>
    <row r="435" spans="2:6" s="131" customFormat="1" ht="12.75" x14ac:dyDescent="0.2">
      <c r="B435" s="143"/>
      <c r="C435" s="138"/>
      <c r="D435" s="147"/>
      <c r="E435" s="148"/>
      <c r="F435" s="149"/>
    </row>
    <row r="436" spans="2:6" s="131" customFormat="1" ht="12.75" x14ac:dyDescent="0.2">
      <c r="B436" s="143"/>
      <c r="C436" s="138"/>
      <c r="D436" s="147"/>
      <c r="E436" s="148"/>
      <c r="F436" s="149"/>
    </row>
    <row r="437" spans="2:6" s="131" customFormat="1" ht="12.75" x14ac:dyDescent="0.2">
      <c r="B437" s="143"/>
      <c r="C437" s="138"/>
      <c r="D437" s="147"/>
      <c r="E437" s="148"/>
      <c r="F437" s="149"/>
    </row>
    <row r="438" spans="2:6" s="131" customFormat="1" ht="12.75" x14ac:dyDescent="0.2">
      <c r="B438" s="143"/>
      <c r="C438" s="138"/>
      <c r="D438" s="147"/>
      <c r="E438" s="148"/>
      <c r="F438" s="149"/>
    </row>
    <row r="439" spans="2:6" s="131" customFormat="1" ht="12.75" x14ac:dyDescent="0.2">
      <c r="B439" s="143"/>
      <c r="C439" s="138"/>
      <c r="D439" s="147"/>
      <c r="E439" s="148"/>
      <c r="F439" s="149"/>
    </row>
    <row r="440" spans="2:6" s="131" customFormat="1" ht="12.75" x14ac:dyDescent="0.2">
      <c r="B440" s="143"/>
      <c r="C440" s="138"/>
      <c r="D440" s="147"/>
      <c r="E440" s="148"/>
      <c r="F440" s="149"/>
    </row>
    <row r="441" spans="2:6" s="131" customFormat="1" ht="12.75" x14ac:dyDescent="0.2">
      <c r="B441" s="143"/>
      <c r="C441" s="138"/>
      <c r="D441" s="147"/>
      <c r="E441" s="148"/>
      <c r="F441" s="149"/>
    </row>
    <row r="442" spans="2:6" s="131" customFormat="1" ht="12.75" x14ac:dyDescent="0.2">
      <c r="B442" s="143"/>
      <c r="C442" s="138"/>
      <c r="D442" s="147"/>
      <c r="E442" s="148"/>
      <c r="F442" s="149"/>
    </row>
    <row r="443" spans="2:6" s="131" customFormat="1" ht="12.75" x14ac:dyDescent="0.2">
      <c r="B443" s="143"/>
      <c r="C443" s="138"/>
      <c r="D443" s="147"/>
      <c r="E443" s="148"/>
      <c r="F443" s="149"/>
    </row>
    <row r="444" spans="2:6" s="131" customFormat="1" ht="12.75" x14ac:dyDescent="0.2">
      <c r="B444" s="143"/>
      <c r="C444" s="138"/>
      <c r="D444" s="147"/>
      <c r="E444" s="148"/>
      <c r="F444" s="149"/>
    </row>
    <row r="445" spans="2:6" s="131" customFormat="1" ht="12.75" x14ac:dyDescent="0.2">
      <c r="B445" s="143"/>
      <c r="C445" s="138"/>
      <c r="D445" s="147"/>
      <c r="E445" s="148"/>
      <c r="F445" s="149"/>
    </row>
    <row r="446" spans="2:6" s="131" customFormat="1" ht="12.75" x14ac:dyDescent="0.2">
      <c r="B446" s="143"/>
      <c r="C446" s="138"/>
      <c r="D446" s="147"/>
      <c r="E446" s="148"/>
      <c r="F446" s="149"/>
    </row>
    <row r="447" spans="2:6" s="131" customFormat="1" ht="12.75" x14ac:dyDescent="0.2">
      <c r="B447" s="143"/>
      <c r="C447" s="138"/>
      <c r="D447" s="147"/>
      <c r="E447" s="148"/>
      <c r="F447" s="149"/>
    </row>
    <row r="448" spans="2:6" s="131" customFormat="1" ht="12.75" x14ac:dyDescent="0.2">
      <c r="B448" s="143"/>
      <c r="C448" s="138"/>
      <c r="D448" s="147"/>
      <c r="E448" s="148"/>
      <c r="F448" s="149"/>
    </row>
    <row r="449" spans="2:6" s="131" customFormat="1" ht="12.75" x14ac:dyDescent="0.2">
      <c r="B449" s="143"/>
      <c r="C449" s="138"/>
      <c r="D449" s="147"/>
      <c r="E449" s="148"/>
      <c r="F449" s="149"/>
    </row>
    <row r="450" spans="2:6" s="131" customFormat="1" ht="12.75" x14ac:dyDescent="0.2">
      <c r="B450" s="143"/>
      <c r="C450" s="138"/>
      <c r="D450" s="147"/>
      <c r="E450" s="148"/>
      <c r="F450" s="149"/>
    </row>
    <row r="451" spans="2:6" s="131" customFormat="1" ht="12.75" x14ac:dyDescent="0.2">
      <c r="B451" s="143"/>
      <c r="C451" s="138"/>
      <c r="D451" s="147"/>
      <c r="E451" s="148"/>
      <c r="F451" s="149"/>
    </row>
    <row r="452" spans="2:6" s="131" customFormat="1" ht="12.75" x14ac:dyDescent="0.2">
      <c r="B452" s="143"/>
      <c r="C452" s="138"/>
      <c r="D452" s="147"/>
      <c r="E452" s="148"/>
      <c r="F452" s="149"/>
    </row>
    <row r="453" spans="2:6" s="131" customFormat="1" ht="12.75" x14ac:dyDescent="0.2">
      <c r="B453" s="143"/>
      <c r="C453" s="138"/>
      <c r="D453" s="147"/>
      <c r="E453" s="148"/>
      <c r="F453" s="149"/>
    </row>
    <row r="454" spans="2:6" s="131" customFormat="1" ht="12.75" x14ac:dyDescent="0.2">
      <c r="B454" s="143"/>
      <c r="C454" s="138"/>
      <c r="D454" s="147"/>
      <c r="E454" s="148"/>
      <c r="F454" s="149"/>
    </row>
    <row r="455" spans="2:6" s="131" customFormat="1" ht="12.75" x14ac:dyDescent="0.2">
      <c r="B455" s="143"/>
      <c r="C455" s="138"/>
      <c r="D455" s="147"/>
      <c r="E455" s="148"/>
      <c r="F455" s="149"/>
    </row>
    <row r="456" spans="2:6" s="131" customFormat="1" ht="12.75" x14ac:dyDescent="0.2">
      <c r="B456" s="143"/>
      <c r="C456" s="138"/>
      <c r="D456" s="147"/>
      <c r="E456" s="148"/>
      <c r="F456" s="149"/>
    </row>
    <row r="457" spans="2:6" s="131" customFormat="1" ht="12.75" x14ac:dyDescent="0.2">
      <c r="B457" s="143"/>
      <c r="C457" s="138"/>
      <c r="D457" s="147"/>
      <c r="E457" s="148"/>
      <c r="F457" s="149"/>
    </row>
    <row r="458" spans="2:6" s="131" customFormat="1" ht="12.75" x14ac:dyDescent="0.2">
      <c r="B458" s="143"/>
      <c r="C458" s="138"/>
      <c r="D458" s="147"/>
      <c r="E458" s="148"/>
      <c r="F458" s="149"/>
    </row>
    <row r="459" spans="2:6" s="131" customFormat="1" ht="12.75" x14ac:dyDescent="0.2">
      <c r="B459" s="143"/>
      <c r="C459" s="138"/>
      <c r="D459" s="147"/>
      <c r="E459" s="148"/>
      <c r="F459" s="149"/>
    </row>
    <row r="460" spans="2:6" s="131" customFormat="1" ht="12.75" x14ac:dyDescent="0.2">
      <c r="B460" s="143"/>
      <c r="C460" s="138"/>
      <c r="D460" s="147"/>
      <c r="E460" s="148"/>
      <c r="F460" s="149"/>
    </row>
    <row r="461" spans="2:6" s="131" customFormat="1" ht="12.75" x14ac:dyDescent="0.2">
      <c r="B461" s="143"/>
      <c r="C461" s="138"/>
      <c r="D461" s="147"/>
      <c r="E461" s="148"/>
      <c r="F461" s="149"/>
    </row>
    <row r="462" spans="2:6" s="131" customFormat="1" ht="12.75" x14ac:dyDescent="0.2">
      <c r="B462" s="143"/>
      <c r="C462" s="138"/>
      <c r="D462" s="147"/>
      <c r="E462" s="148"/>
      <c r="F462" s="149"/>
    </row>
    <row r="463" spans="2:6" s="131" customFormat="1" ht="12.75" x14ac:dyDescent="0.2">
      <c r="B463" s="143"/>
      <c r="C463" s="138"/>
      <c r="D463" s="147"/>
      <c r="E463" s="148"/>
      <c r="F463" s="149"/>
    </row>
    <row r="464" spans="2:6" s="131" customFormat="1" ht="12.75" x14ac:dyDescent="0.2">
      <c r="B464" s="143"/>
      <c r="C464" s="138"/>
      <c r="D464" s="147"/>
      <c r="E464" s="148"/>
      <c r="F464" s="149"/>
    </row>
    <row r="465" spans="2:6" s="131" customFormat="1" ht="12.75" x14ac:dyDescent="0.2">
      <c r="B465" s="143"/>
      <c r="C465" s="138"/>
      <c r="D465" s="147"/>
      <c r="E465" s="148"/>
      <c r="F465" s="149"/>
    </row>
    <row r="466" spans="2:6" s="131" customFormat="1" ht="12.75" x14ac:dyDescent="0.2">
      <c r="B466" s="143"/>
      <c r="C466" s="138"/>
      <c r="D466" s="147"/>
      <c r="E466" s="148"/>
      <c r="F466" s="149"/>
    </row>
    <row r="467" spans="2:6" s="131" customFormat="1" ht="12.75" x14ac:dyDescent="0.2">
      <c r="B467" s="143"/>
      <c r="C467" s="138"/>
      <c r="D467" s="147"/>
      <c r="E467" s="148"/>
      <c r="F467" s="149"/>
    </row>
    <row r="468" spans="2:6" s="131" customFormat="1" ht="12.75" x14ac:dyDescent="0.2">
      <c r="B468" s="143"/>
      <c r="C468" s="138"/>
      <c r="D468" s="147"/>
      <c r="E468" s="148"/>
      <c r="F468" s="149"/>
    </row>
    <row r="469" spans="2:6" s="131" customFormat="1" ht="12.75" x14ac:dyDescent="0.2">
      <c r="B469" s="143"/>
      <c r="C469" s="138"/>
      <c r="D469" s="147"/>
      <c r="E469" s="148"/>
      <c r="F469" s="149"/>
    </row>
    <row r="470" spans="2:6" s="131" customFormat="1" ht="12.75" x14ac:dyDescent="0.2">
      <c r="B470" s="143"/>
      <c r="C470" s="138"/>
      <c r="D470" s="147"/>
      <c r="E470" s="148"/>
      <c r="F470" s="149"/>
    </row>
    <row r="471" spans="2:6" s="131" customFormat="1" ht="12.75" x14ac:dyDescent="0.2">
      <c r="B471" s="143"/>
      <c r="C471" s="138"/>
      <c r="D471" s="147"/>
      <c r="E471" s="148"/>
      <c r="F471" s="149"/>
    </row>
    <row r="472" spans="2:6" s="131" customFormat="1" ht="12.75" x14ac:dyDescent="0.2">
      <c r="B472" s="143"/>
      <c r="C472" s="138"/>
      <c r="D472" s="147"/>
      <c r="E472" s="148"/>
      <c r="F472" s="149"/>
    </row>
    <row r="473" spans="2:6" s="131" customFormat="1" ht="12.75" x14ac:dyDescent="0.2">
      <c r="B473" s="143"/>
      <c r="C473" s="138"/>
      <c r="D473" s="147"/>
      <c r="E473" s="148"/>
      <c r="F473" s="149"/>
    </row>
    <row r="474" spans="2:6" s="131" customFormat="1" ht="12.75" x14ac:dyDescent="0.2">
      <c r="B474" s="143"/>
      <c r="C474" s="138"/>
      <c r="D474" s="147"/>
      <c r="E474" s="148"/>
      <c r="F474" s="149"/>
    </row>
    <row r="475" spans="2:6" s="131" customFormat="1" ht="12.75" x14ac:dyDescent="0.2">
      <c r="B475" s="143"/>
      <c r="C475" s="138"/>
      <c r="D475" s="147"/>
      <c r="E475" s="148"/>
      <c r="F475" s="149"/>
    </row>
    <row r="476" spans="2:6" s="131" customFormat="1" ht="12.75" x14ac:dyDescent="0.2">
      <c r="B476" s="143"/>
      <c r="C476" s="138"/>
      <c r="D476" s="147"/>
      <c r="E476" s="148"/>
      <c r="F476" s="149"/>
    </row>
    <row r="477" spans="2:6" s="131" customFormat="1" ht="12.75" x14ac:dyDescent="0.2">
      <c r="B477" s="143"/>
      <c r="C477" s="138"/>
      <c r="D477" s="147"/>
      <c r="E477" s="148"/>
      <c r="F477" s="149"/>
    </row>
    <row r="478" spans="2:6" s="131" customFormat="1" ht="12.75" x14ac:dyDescent="0.2">
      <c r="B478" s="143"/>
      <c r="C478" s="138"/>
      <c r="D478" s="147"/>
      <c r="E478" s="148"/>
      <c r="F478" s="149"/>
    </row>
    <row r="479" spans="2:6" s="131" customFormat="1" ht="12.75" x14ac:dyDescent="0.2">
      <c r="B479" s="143"/>
      <c r="C479" s="138"/>
      <c r="D479" s="147"/>
      <c r="E479" s="148"/>
      <c r="F479" s="149"/>
    </row>
    <row r="480" spans="2:6" s="131" customFormat="1" ht="12.75" x14ac:dyDescent="0.2">
      <c r="B480" s="143"/>
      <c r="C480" s="138"/>
      <c r="D480" s="147"/>
      <c r="E480" s="148"/>
      <c r="F480" s="149"/>
    </row>
    <row r="481" spans="2:6" s="131" customFormat="1" ht="12.75" x14ac:dyDescent="0.2">
      <c r="B481" s="143"/>
      <c r="C481" s="138"/>
      <c r="D481" s="147"/>
      <c r="E481" s="148"/>
      <c r="F481" s="149"/>
    </row>
    <row r="482" spans="2:6" s="131" customFormat="1" ht="12.75" x14ac:dyDescent="0.2">
      <c r="B482" s="143"/>
      <c r="C482" s="138"/>
      <c r="D482" s="147"/>
      <c r="E482" s="148"/>
      <c r="F482" s="149"/>
    </row>
    <row r="483" spans="2:6" s="131" customFormat="1" ht="12.75" x14ac:dyDescent="0.2">
      <c r="B483" s="143"/>
      <c r="C483" s="138"/>
      <c r="D483" s="147"/>
      <c r="E483" s="148"/>
      <c r="F483" s="149"/>
    </row>
    <row r="484" spans="2:6" s="131" customFormat="1" ht="12.75" x14ac:dyDescent="0.2">
      <c r="B484" s="143"/>
      <c r="C484" s="138"/>
      <c r="D484" s="147"/>
      <c r="E484" s="148"/>
      <c r="F484" s="149"/>
    </row>
    <row r="485" spans="2:6" s="131" customFormat="1" ht="12.75" x14ac:dyDescent="0.2">
      <c r="B485" s="143"/>
      <c r="C485" s="138"/>
      <c r="D485" s="147"/>
      <c r="E485" s="148"/>
      <c r="F485" s="149"/>
    </row>
    <row r="486" spans="2:6" s="131" customFormat="1" ht="12.75" x14ac:dyDescent="0.2">
      <c r="B486" s="143"/>
      <c r="C486" s="138"/>
      <c r="D486" s="147"/>
      <c r="E486" s="148"/>
      <c r="F486" s="149"/>
    </row>
    <row r="487" spans="2:6" s="131" customFormat="1" ht="12.75" x14ac:dyDescent="0.2">
      <c r="B487" s="143"/>
      <c r="C487" s="138"/>
      <c r="D487" s="147"/>
      <c r="E487" s="148"/>
      <c r="F487" s="149"/>
    </row>
    <row r="488" spans="2:6" s="131" customFormat="1" ht="12.75" x14ac:dyDescent="0.2">
      <c r="B488" s="143"/>
      <c r="C488" s="138"/>
      <c r="D488" s="147"/>
      <c r="E488" s="148"/>
      <c r="F488" s="149"/>
    </row>
    <row r="489" spans="2:6" s="131" customFormat="1" ht="12.75" x14ac:dyDescent="0.2">
      <c r="B489" s="143"/>
      <c r="C489" s="138"/>
      <c r="D489" s="147"/>
      <c r="E489" s="148"/>
      <c r="F489" s="149"/>
    </row>
    <row r="490" spans="2:6" s="131" customFormat="1" ht="12.75" x14ac:dyDescent="0.2">
      <c r="B490" s="143"/>
      <c r="C490" s="138"/>
      <c r="D490" s="147"/>
      <c r="E490" s="148"/>
      <c r="F490" s="149"/>
    </row>
    <row r="491" spans="2:6" s="131" customFormat="1" ht="12.75" x14ac:dyDescent="0.2">
      <c r="B491" s="143"/>
      <c r="C491" s="138"/>
      <c r="D491" s="147"/>
      <c r="E491" s="148"/>
      <c r="F491" s="149"/>
    </row>
    <row r="492" spans="2:6" s="131" customFormat="1" ht="12.75" x14ac:dyDescent="0.2">
      <c r="B492" s="143"/>
      <c r="C492" s="138"/>
      <c r="D492" s="147"/>
      <c r="E492" s="148"/>
      <c r="F492" s="149"/>
    </row>
    <row r="493" spans="2:6" s="131" customFormat="1" ht="12.75" x14ac:dyDescent="0.2">
      <c r="B493" s="143"/>
      <c r="C493" s="138"/>
      <c r="D493" s="147"/>
      <c r="E493" s="148"/>
      <c r="F493" s="149"/>
    </row>
    <row r="494" spans="2:6" s="131" customFormat="1" ht="12.75" x14ac:dyDescent="0.2">
      <c r="B494" s="143"/>
      <c r="C494" s="138"/>
      <c r="D494" s="147"/>
      <c r="E494" s="148"/>
      <c r="F494" s="149"/>
    </row>
    <row r="495" spans="2:6" s="131" customFormat="1" ht="12.75" x14ac:dyDescent="0.2">
      <c r="B495" s="143"/>
      <c r="C495" s="138"/>
      <c r="D495" s="147"/>
      <c r="E495" s="148"/>
      <c r="F495" s="149"/>
    </row>
    <row r="496" spans="2:6" s="131" customFormat="1" ht="12.75" x14ac:dyDescent="0.2">
      <c r="B496" s="143"/>
      <c r="C496" s="138"/>
      <c r="D496" s="147"/>
      <c r="E496" s="148"/>
      <c r="F496" s="149"/>
    </row>
    <row r="497" spans="2:6" s="131" customFormat="1" ht="12.75" x14ac:dyDescent="0.2">
      <c r="B497" s="143"/>
      <c r="C497" s="138"/>
      <c r="D497" s="147"/>
      <c r="E497" s="148"/>
      <c r="F497" s="149"/>
    </row>
    <row r="498" spans="2:6" s="131" customFormat="1" ht="12.75" x14ac:dyDescent="0.2">
      <c r="B498" s="143"/>
      <c r="C498" s="138"/>
      <c r="D498" s="147"/>
      <c r="E498" s="148"/>
      <c r="F498" s="149"/>
    </row>
    <row r="499" spans="2:6" s="131" customFormat="1" ht="12.75" x14ac:dyDescent="0.2">
      <c r="B499" s="143"/>
      <c r="C499" s="138"/>
      <c r="D499" s="147"/>
      <c r="E499" s="148"/>
      <c r="F499" s="149"/>
    </row>
    <row r="500" spans="2:6" s="131" customFormat="1" ht="12.75" x14ac:dyDescent="0.2">
      <c r="B500" s="143"/>
      <c r="C500" s="138"/>
      <c r="D500" s="147"/>
      <c r="E500" s="148"/>
      <c r="F500" s="149"/>
    </row>
    <row r="501" spans="2:6" s="131" customFormat="1" ht="12.75" x14ac:dyDescent="0.2">
      <c r="B501" s="143"/>
      <c r="C501" s="138"/>
      <c r="D501" s="147"/>
      <c r="E501" s="148"/>
      <c r="F501" s="149"/>
    </row>
    <row r="502" spans="2:6" s="131" customFormat="1" ht="12.75" x14ac:dyDescent="0.2">
      <c r="B502" s="143"/>
      <c r="C502" s="138"/>
      <c r="D502" s="147"/>
      <c r="E502" s="148"/>
      <c r="F502" s="149"/>
    </row>
    <row r="503" spans="2:6" s="131" customFormat="1" ht="12.75" x14ac:dyDescent="0.2">
      <c r="B503" s="143"/>
      <c r="C503" s="138"/>
      <c r="D503" s="147"/>
      <c r="E503" s="148"/>
      <c r="F503" s="149"/>
    </row>
    <row r="504" spans="2:6" s="131" customFormat="1" ht="12.75" x14ac:dyDescent="0.2">
      <c r="B504" s="143"/>
      <c r="C504" s="138"/>
      <c r="D504" s="147"/>
      <c r="E504" s="148"/>
      <c r="F504" s="149"/>
    </row>
    <row r="505" spans="2:6" s="131" customFormat="1" ht="12.75" x14ac:dyDescent="0.2">
      <c r="B505" s="143"/>
      <c r="C505" s="138"/>
      <c r="D505" s="147"/>
      <c r="E505" s="148"/>
      <c r="F505" s="149"/>
    </row>
    <row r="506" spans="2:6" s="131" customFormat="1" ht="12.75" x14ac:dyDescent="0.2">
      <c r="B506" s="143"/>
      <c r="C506" s="138"/>
      <c r="D506" s="147"/>
      <c r="E506" s="148"/>
      <c r="F506" s="149"/>
    </row>
    <row r="507" spans="2:6" s="131" customFormat="1" ht="12.75" x14ac:dyDescent="0.2">
      <c r="B507" s="143"/>
      <c r="C507" s="138"/>
      <c r="D507" s="147"/>
      <c r="E507" s="148"/>
      <c r="F507" s="149"/>
    </row>
    <row r="508" spans="2:6" s="131" customFormat="1" ht="12.75" x14ac:dyDescent="0.2">
      <c r="B508" s="143"/>
      <c r="C508" s="138"/>
      <c r="D508" s="147"/>
      <c r="E508" s="148"/>
      <c r="F508" s="149"/>
    </row>
    <row r="509" spans="2:6" s="131" customFormat="1" ht="12.75" x14ac:dyDescent="0.2">
      <c r="B509" s="143"/>
      <c r="C509" s="138"/>
      <c r="D509" s="147"/>
      <c r="E509" s="148"/>
      <c r="F509" s="149"/>
    </row>
    <row r="510" spans="2:6" s="131" customFormat="1" ht="12.75" x14ac:dyDescent="0.2">
      <c r="B510" s="143"/>
      <c r="C510" s="138"/>
      <c r="D510" s="147"/>
      <c r="E510" s="148"/>
      <c r="F510" s="149"/>
    </row>
    <row r="511" spans="2:6" s="131" customFormat="1" ht="12.75" x14ac:dyDescent="0.2">
      <c r="B511" s="143"/>
      <c r="C511" s="138"/>
      <c r="D511" s="147"/>
      <c r="E511" s="148"/>
      <c r="F511" s="149"/>
    </row>
    <row r="512" spans="2:6" s="131" customFormat="1" ht="12.75" x14ac:dyDescent="0.2">
      <c r="B512" s="143"/>
      <c r="C512" s="138"/>
      <c r="D512" s="147"/>
      <c r="E512" s="148"/>
      <c r="F512" s="149"/>
    </row>
    <row r="513" spans="2:6" s="131" customFormat="1" ht="12.75" x14ac:dyDescent="0.2">
      <c r="B513" s="143"/>
      <c r="C513" s="138"/>
      <c r="D513" s="147"/>
      <c r="E513" s="148"/>
      <c r="F513" s="149"/>
    </row>
    <row r="514" spans="2:6" s="131" customFormat="1" ht="12.75" x14ac:dyDescent="0.2">
      <c r="B514" s="143"/>
      <c r="C514" s="138"/>
      <c r="D514" s="147"/>
      <c r="E514" s="148"/>
      <c r="F514" s="149"/>
    </row>
    <row r="515" spans="2:6" s="131" customFormat="1" ht="12.75" x14ac:dyDescent="0.2">
      <c r="B515" s="143"/>
      <c r="C515" s="138"/>
      <c r="D515" s="147"/>
      <c r="E515" s="148"/>
      <c r="F515" s="149"/>
    </row>
    <row r="516" spans="2:6" s="131" customFormat="1" ht="12.75" x14ac:dyDescent="0.2">
      <c r="B516" s="143"/>
      <c r="C516" s="138"/>
      <c r="D516" s="147"/>
      <c r="E516" s="148"/>
      <c r="F516" s="149"/>
    </row>
    <row r="517" spans="2:6" s="131" customFormat="1" ht="12.75" x14ac:dyDescent="0.2">
      <c r="B517" s="143"/>
      <c r="C517" s="138"/>
      <c r="D517" s="147"/>
      <c r="E517" s="148"/>
      <c r="F517" s="149"/>
    </row>
    <row r="518" spans="2:6" s="131" customFormat="1" ht="12.75" x14ac:dyDescent="0.2">
      <c r="B518" s="143"/>
      <c r="C518" s="138"/>
      <c r="D518" s="147"/>
      <c r="E518" s="148"/>
      <c r="F518" s="149"/>
    </row>
    <row r="519" spans="2:6" s="131" customFormat="1" ht="12.75" x14ac:dyDescent="0.2">
      <c r="B519" s="143"/>
      <c r="C519" s="138"/>
      <c r="D519" s="147"/>
      <c r="E519" s="148"/>
      <c r="F519" s="149"/>
    </row>
    <row r="520" spans="2:6" s="131" customFormat="1" ht="12.75" x14ac:dyDescent="0.2">
      <c r="B520" s="143"/>
      <c r="C520" s="138"/>
      <c r="D520" s="147"/>
      <c r="E520" s="148"/>
      <c r="F520" s="149"/>
    </row>
    <row r="521" spans="2:6" s="131" customFormat="1" ht="12.75" x14ac:dyDescent="0.2">
      <c r="B521" s="143"/>
      <c r="C521" s="138"/>
      <c r="D521" s="147"/>
      <c r="E521" s="148"/>
      <c r="F521" s="149"/>
    </row>
    <row r="522" spans="2:6" s="131" customFormat="1" ht="12.75" x14ac:dyDescent="0.2">
      <c r="B522" s="143"/>
      <c r="C522" s="138"/>
      <c r="D522" s="147"/>
      <c r="E522" s="148"/>
      <c r="F522" s="149"/>
    </row>
    <row r="523" spans="2:6" s="131" customFormat="1" ht="12.75" x14ac:dyDescent="0.2">
      <c r="B523" s="143"/>
      <c r="C523" s="138"/>
      <c r="D523" s="147"/>
      <c r="E523" s="148"/>
      <c r="F523" s="149"/>
    </row>
    <row r="524" spans="2:6" s="131" customFormat="1" ht="12.75" x14ac:dyDescent="0.2">
      <c r="B524" s="143"/>
      <c r="C524" s="138"/>
      <c r="D524" s="147"/>
      <c r="E524" s="148"/>
      <c r="F524" s="149"/>
    </row>
    <row r="525" spans="2:6" s="131" customFormat="1" ht="12.75" x14ac:dyDescent="0.2">
      <c r="B525" s="143"/>
      <c r="C525" s="138"/>
      <c r="D525" s="147"/>
      <c r="E525" s="148"/>
      <c r="F525" s="149"/>
    </row>
    <row r="526" spans="2:6" s="131" customFormat="1" ht="12.75" x14ac:dyDescent="0.2">
      <c r="B526" s="143"/>
      <c r="C526" s="138"/>
      <c r="D526" s="147"/>
      <c r="E526" s="148"/>
      <c r="F526" s="149"/>
    </row>
    <row r="527" spans="2:6" s="131" customFormat="1" ht="12.75" x14ac:dyDescent="0.2">
      <c r="B527" s="143"/>
      <c r="C527" s="138"/>
      <c r="D527" s="147"/>
      <c r="E527" s="148"/>
      <c r="F527" s="149"/>
    </row>
    <row r="528" spans="2:6" s="131" customFormat="1" ht="12.75" x14ac:dyDescent="0.2">
      <c r="B528" s="143"/>
      <c r="C528" s="138"/>
      <c r="D528" s="147"/>
      <c r="E528" s="148"/>
      <c r="F528" s="149"/>
    </row>
    <row r="529" spans="2:6" s="131" customFormat="1" ht="12.75" x14ac:dyDescent="0.2">
      <c r="B529" s="143"/>
      <c r="C529" s="138"/>
      <c r="D529" s="147"/>
      <c r="E529" s="148"/>
      <c r="F529" s="149"/>
    </row>
    <row r="530" spans="2:6" s="131" customFormat="1" ht="12.75" x14ac:dyDescent="0.2">
      <c r="B530" s="143"/>
      <c r="C530" s="138"/>
      <c r="D530" s="147"/>
      <c r="E530" s="148"/>
      <c r="F530" s="149"/>
    </row>
    <row r="531" spans="2:6" s="131" customFormat="1" ht="12.75" x14ac:dyDescent="0.2">
      <c r="B531" s="143"/>
      <c r="C531" s="138"/>
      <c r="D531" s="147"/>
      <c r="E531" s="148"/>
      <c r="F531" s="149"/>
    </row>
    <row r="532" spans="2:6" s="131" customFormat="1" ht="12.75" x14ac:dyDescent="0.2">
      <c r="B532" s="143"/>
      <c r="C532" s="138"/>
      <c r="D532" s="147"/>
      <c r="E532" s="148"/>
      <c r="F532" s="149"/>
    </row>
    <row r="533" spans="2:6" s="131" customFormat="1" ht="12.75" x14ac:dyDescent="0.2">
      <c r="B533" s="143"/>
      <c r="C533" s="138"/>
      <c r="D533" s="147"/>
      <c r="E533" s="148"/>
      <c r="F533" s="149"/>
    </row>
    <row r="534" spans="2:6" s="131" customFormat="1" ht="12.75" x14ac:dyDescent="0.2">
      <c r="B534" s="143"/>
      <c r="C534" s="138"/>
      <c r="D534" s="147"/>
      <c r="E534" s="148"/>
      <c r="F534" s="149"/>
    </row>
    <row r="535" spans="2:6" s="131" customFormat="1" ht="12.75" x14ac:dyDescent="0.2">
      <c r="B535" s="143"/>
      <c r="C535" s="138"/>
      <c r="D535" s="147"/>
      <c r="E535" s="148"/>
      <c r="F535" s="149"/>
    </row>
    <row r="536" spans="2:6" s="131" customFormat="1" ht="12.75" x14ac:dyDescent="0.2">
      <c r="B536" s="143"/>
      <c r="C536" s="138"/>
      <c r="D536" s="147"/>
      <c r="E536" s="148"/>
      <c r="F536" s="149"/>
    </row>
    <row r="537" spans="2:6" s="131" customFormat="1" ht="12.75" x14ac:dyDescent="0.2">
      <c r="B537" s="143"/>
      <c r="C537" s="138"/>
      <c r="D537" s="147"/>
      <c r="E537" s="148"/>
      <c r="F537" s="149"/>
    </row>
    <row r="538" spans="2:6" s="131" customFormat="1" ht="12.75" x14ac:dyDescent="0.2">
      <c r="B538" s="143"/>
      <c r="C538" s="138"/>
      <c r="D538" s="147"/>
      <c r="E538" s="148"/>
      <c r="F538" s="149"/>
    </row>
    <row r="539" spans="2:6" s="131" customFormat="1" ht="12.75" x14ac:dyDescent="0.2">
      <c r="B539" s="143"/>
      <c r="C539" s="138"/>
      <c r="D539" s="147"/>
      <c r="E539" s="148"/>
      <c r="F539" s="149"/>
    </row>
    <row r="540" spans="2:6" s="131" customFormat="1" ht="12.75" x14ac:dyDescent="0.2">
      <c r="B540" s="143"/>
      <c r="C540" s="138"/>
      <c r="D540" s="147"/>
      <c r="E540" s="148"/>
      <c r="F540" s="149"/>
    </row>
    <row r="541" spans="2:6" s="131" customFormat="1" ht="12.75" x14ac:dyDescent="0.2">
      <c r="B541" s="143"/>
      <c r="C541" s="138"/>
      <c r="D541" s="147"/>
      <c r="E541" s="148"/>
      <c r="F541" s="149"/>
    </row>
    <row r="542" spans="2:6" s="131" customFormat="1" ht="12.75" x14ac:dyDescent="0.2">
      <c r="B542" s="143"/>
      <c r="C542" s="138"/>
      <c r="D542" s="147"/>
      <c r="E542" s="148"/>
      <c r="F542" s="149"/>
    </row>
    <row r="543" spans="2:6" s="131" customFormat="1" ht="12.75" x14ac:dyDescent="0.2">
      <c r="B543" s="143"/>
      <c r="C543" s="138"/>
      <c r="D543" s="147"/>
      <c r="E543" s="148"/>
      <c r="F543" s="149"/>
    </row>
    <row r="544" spans="2:6" s="131" customFormat="1" ht="12.75" x14ac:dyDescent="0.2">
      <c r="B544" s="143"/>
      <c r="C544" s="138"/>
      <c r="D544" s="147"/>
      <c r="E544" s="148"/>
      <c r="F544" s="149"/>
    </row>
    <row r="545" spans="2:6" s="131" customFormat="1" ht="12.75" x14ac:dyDescent="0.2">
      <c r="B545" s="143"/>
      <c r="C545" s="138"/>
      <c r="D545" s="147"/>
      <c r="E545" s="148"/>
      <c r="F545" s="149"/>
    </row>
    <row r="546" spans="2:6" s="131" customFormat="1" ht="12.75" x14ac:dyDescent="0.2">
      <c r="B546" s="143"/>
      <c r="C546" s="138"/>
      <c r="D546" s="147"/>
      <c r="E546" s="148"/>
      <c r="F546" s="149"/>
    </row>
    <row r="547" spans="2:6" s="131" customFormat="1" ht="12.75" x14ac:dyDescent="0.2">
      <c r="B547" s="143"/>
      <c r="C547" s="138"/>
      <c r="D547" s="147"/>
      <c r="E547" s="148"/>
      <c r="F547" s="149"/>
    </row>
    <row r="548" spans="2:6" s="131" customFormat="1" ht="12.75" x14ac:dyDescent="0.2">
      <c r="B548" s="143"/>
      <c r="C548" s="138"/>
      <c r="D548" s="147"/>
      <c r="E548" s="148"/>
      <c r="F548" s="149"/>
    </row>
    <row r="549" spans="2:6" s="131" customFormat="1" ht="12.75" x14ac:dyDescent="0.2">
      <c r="B549" s="143"/>
      <c r="C549" s="138"/>
      <c r="D549" s="147"/>
      <c r="E549" s="148"/>
      <c r="F549" s="149"/>
    </row>
    <row r="550" spans="2:6" s="131" customFormat="1" ht="12.75" x14ac:dyDescent="0.2">
      <c r="B550" s="143"/>
      <c r="C550" s="138"/>
      <c r="D550" s="147"/>
      <c r="E550" s="148"/>
      <c r="F550" s="149"/>
    </row>
    <row r="551" spans="2:6" s="131" customFormat="1" ht="12.75" x14ac:dyDescent="0.2">
      <c r="B551" s="143"/>
      <c r="C551" s="138"/>
      <c r="D551" s="147"/>
      <c r="E551" s="148"/>
      <c r="F551" s="149"/>
    </row>
    <row r="552" spans="2:6" s="131" customFormat="1" ht="12.75" x14ac:dyDescent="0.2">
      <c r="B552" s="143"/>
      <c r="C552" s="138"/>
      <c r="D552" s="147"/>
      <c r="E552" s="148"/>
      <c r="F552" s="149"/>
    </row>
    <row r="553" spans="2:6" s="131" customFormat="1" ht="12.75" x14ac:dyDescent="0.2">
      <c r="B553" s="143"/>
      <c r="C553" s="138"/>
      <c r="D553" s="147"/>
      <c r="E553" s="148"/>
      <c r="F553" s="149"/>
    </row>
    <row r="554" spans="2:6" s="131" customFormat="1" ht="12.75" x14ac:dyDescent="0.2">
      <c r="B554" s="143"/>
      <c r="C554" s="138"/>
      <c r="D554" s="147"/>
      <c r="E554" s="148"/>
      <c r="F554" s="149"/>
    </row>
    <row r="555" spans="2:6" s="131" customFormat="1" ht="12.75" x14ac:dyDescent="0.2">
      <c r="B555" s="143"/>
      <c r="C555" s="138"/>
      <c r="D555" s="147"/>
      <c r="E555" s="148"/>
      <c r="F555" s="149"/>
    </row>
    <row r="556" spans="2:6" s="131" customFormat="1" ht="12.75" x14ac:dyDescent="0.2">
      <c r="B556" s="143"/>
      <c r="C556" s="138"/>
      <c r="D556" s="147"/>
      <c r="E556" s="148"/>
      <c r="F556" s="149"/>
    </row>
    <row r="557" spans="2:6" s="131" customFormat="1" ht="12.75" x14ac:dyDescent="0.2">
      <c r="B557" s="143"/>
      <c r="C557" s="138"/>
      <c r="D557" s="147"/>
      <c r="E557" s="148"/>
      <c r="F557" s="149"/>
    </row>
    <row r="558" spans="2:6" s="131" customFormat="1" ht="12.75" x14ac:dyDescent="0.2">
      <c r="B558" s="143"/>
      <c r="C558" s="138"/>
      <c r="D558" s="147"/>
      <c r="E558" s="148"/>
      <c r="F558" s="149"/>
    </row>
    <row r="559" spans="2:6" s="131" customFormat="1" ht="12.75" x14ac:dyDescent="0.2">
      <c r="B559" s="143"/>
      <c r="C559" s="138"/>
      <c r="D559" s="147"/>
      <c r="E559" s="148"/>
      <c r="F559" s="149"/>
    </row>
    <row r="560" spans="2:6" s="131" customFormat="1" ht="12.75" x14ac:dyDescent="0.2">
      <c r="B560" s="143"/>
      <c r="C560" s="138"/>
      <c r="D560" s="147"/>
      <c r="E560" s="148"/>
      <c r="F560" s="149"/>
    </row>
    <row r="561" spans="2:6" s="131" customFormat="1" ht="12.75" x14ac:dyDescent="0.2">
      <c r="B561" s="143"/>
      <c r="C561" s="138"/>
      <c r="D561" s="147"/>
      <c r="E561" s="148"/>
      <c r="F561" s="149"/>
    </row>
    <row r="562" spans="2:6" s="131" customFormat="1" ht="12.75" x14ac:dyDescent="0.2">
      <c r="B562" s="143"/>
      <c r="C562" s="138"/>
      <c r="D562" s="147"/>
      <c r="E562" s="148"/>
      <c r="F562" s="149"/>
    </row>
    <row r="563" spans="2:6" s="131" customFormat="1" ht="12.75" x14ac:dyDescent="0.2">
      <c r="B563" s="143"/>
      <c r="C563" s="138"/>
      <c r="D563" s="147"/>
      <c r="E563" s="148"/>
      <c r="F563" s="149"/>
    </row>
    <row r="564" spans="2:6" s="131" customFormat="1" ht="12.75" x14ac:dyDescent="0.2">
      <c r="B564" s="143"/>
      <c r="C564" s="138"/>
      <c r="D564" s="147"/>
      <c r="E564" s="148"/>
      <c r="F564" s="149"/>
    </row>
    <row r="565" spans="2:6" s="131" customFormat="1" ht="12.75" x14ac:dyDescent="0.2">
      <c r="B565" s="143"/>
      <c r="C565" s="138"/>
      <c r="D565" s="147"/>
      <c r="E565" s="148"/>
      <c r="F565" s="149"/>
    </row>
    <row r="566" spans="2:6" s="131" customFormat="1" ht="12.75" x14ac:dyDescent="0.2">
      <c r="B566" s="143"/>
      <c r="C566" s="138"/>
      <c r="D566" s="147"/>
      <c r="E566" s="148"/>
      <c r="F566" s="149"/>
    </row>
    <row r="567" spans="2:6" s="131" customFormat="1" ht="12.75" x14ac:dyDescent="0.2">
      <c r="B567" s="143"/>
      <c r="C567" s="138"/>
      <c r="D567" s="147"/>
      <c r="E567" s="148"/>
      <c r="F567" s="149"/>
    </row>
    <row r="568" spans="2:6" s="131" customFormat="1" ht="12.75" x14ac:dyDescent="0.2">
      <c r="B568" s="143"/>
      <c r="C568" s="138"/>
      <c r="D568" s="147"/>
      <c r="E568" s="148"/>
      <c r="F568" s="149"/>
    </row>
    <row r="569" spans="2:6" s="131" customFormat="1" ht="12.75" x14ac:dyDescent="0.2">
      <c r="B569" s="143"/>
      <c r="C569" s="138"/>
      <c r="D569" s="147"/>
      <c r="E569" s="148"/>
      <c r="F569" s="149"/>
    </row>
    <row r="570" spans="2:6" s="131" customFormat="1" ht="12.75" x14ac:dyDescent="0.2">
      <c r="B570" s="160"/>
      <c r="C570" s="161"/>
      <c r="D570" s="139"/>
      <c r="E570" s="140"/>
      <c r="F570" s="141"/>
    </row>
    <row r="571" spans="2:6" s="131" customFormat="1" ht="12.75" x14ac:dyDescent="0.2">
      <c r="B571" s="160"/>
      <c r="C571" s="161"/>
      <c r="D571" s="139"/>
      <c r="E571" s="140"/>
      <c r="F571" s="141"/>
    </row>
    <row r="572" spans="2:6" s="131" customFormat="1" ht="12.75" x14ac:dyDescent="0.2">
      <c r="B572" s="160"/>
      <c r="C572" s="161"/>
      <c r="D572" s="139"/>
      <c r="E572" s="140"/>
      <c r="F572" s="141"/>
    </row>
    <row r="573" spans="2:6" s="97" customFormat="1" x14ac:dyDescent="0.2">
      <c r="B573" s="162"/>
      <c r="C573" s="163"/>
      <c r="D573" s="164"/>
      <c r="E573" s="165"/>
      <c r="F573" s="166"/>
    </row>
    <row r="574" spans="2:6" s="97" customFormat="1" x14ac:dyDescent="0.2">
      <c r="B574" s="162"/>
      <c r="C574" s="163"/>
      <c r="D574" s="164"/>
      <c r="E574" s="165"/>
      <c r="F574" s="166"/>
    </row>
    <row r="575" spans="2:6" s="97" customFormat="1" x14ac:dyDescent="0.2">
      <c r="B575" s="162"/>
      <c r="C575" s="163"/>
      <c r="D575" s="164"/>
      <c r="E575" s="165"/>
      <c r="F575" s="166"/>
    </row>
    <row r="576" spans="2:6" s="97" customFormat="1" x14ac:dyDescent="0.2">
      <c r="B576" s="162"/>
      <c r="C576" s="163"/>
      <c r="D576" s="164"/>
      <c r="E576" s="165"/>
      <c r="F576" s="166"/>
    </row>
    <row r="577" spans="2:6" s="97" customFormat="1" x14ac:dyDescent="0.2">
      <c r="B577" s="162"/>
      <c r="C577" s="163"/>
      <c r="D577" s="164"/>
      <c r="E577" s="165"/>
      <c r="F577" s="166"/>
    </row>
    <row r="578" spans="2:6" s="97" customFormat="1" x14ac:dyDescent="0.2">
      <c r="B578" s="162"/>
      <c r="C578" s="163"/>
      <c r="D578" s="164"/>
      <c r="E578" s="165"/>
      <c r="F578" s="166"/>
    </row>
    <row r="579" spans="2:6" s="97" customFormat="1" x14ac:dyDescent="0.2">
      <c r="B579" s="162"/>
      <c r="C579" s="163"/>
      <c r="D579" s="164"/>
      <c r="E579" s="165"/>
      <c r="F579" s="166"/>
    </row>
    <row r="580" spans="2:6" s="97" customFormat="1" x14ac:dyDescent="0.2">
      <c r="B580" s="162"/>
      <c r="C580" s="163"/>
      <c r="D580" s="164"/>
      <c r="E580" s="165"/>
      <c r="F580" s="166"/>
    </row>
    <row r="581" spans="2:6" s="97" customFormat="1" x14ac:dyDescent="0.2">
      <c r="B581" s="162"/>
      <c r="C581" s="163"/>
      <c r="D581" s="164"/>
      <c r="E581" s="165"/>
      <c r="F581" s="166"/>
    </row>
    <row r="582" spans="2:6" s="97" customFormat="1" x14ac:dyDescent="0.2">
      <c r="B582" s="162"/>
      <c r="C582" s="163"/>
      <c r="D582" s="164"/>
      <c r="E582" s="165"/>
      <c r="F582" s="166"/>
    </row>
    <row r="583" spans="2:6" s="97" customFormat="1" x14ac:dyDescent="0.2">
      <c r="B583" s="162"/>
      <c r="C583" s="163"/>
      <c r="D583" s="164"/>
      <c r="E583" s="165"/>
      <c r="F583" s="166"/>
    </row>
    <row r="584" spans="2:6" s="97" customFormat="1" x14ac:dyDescent="0.2">
      <c r="B584" s="162"/>
      <c r="C584" s="163"/>
      <c r="D584" s="164"/>
      <c r="E584" s="165"/>
      <c r="F584" s="166"/>
    </row>
    <row r="585" spans="2:6" s="97" customFormat="1" x14ac:dyDescent="0.2">
      <c r="B585" s="162"/>
      <c r="C585" s="163"/>
      <c r="D585" s="164"/>
      <c r="E585" s="165"/>
      <c r="F585" s="166"/>
    </row>
    <row r="586" spans="2:6" s="97" customFormat="1" x14ac:dyDescent="0.2">
      <c r="B586" s="162"/>
      <c r="C586" s="163"/>
      <c r="D586" s="164"/>
      <c r="E586" s="165"/>
      <c r="F586" s="166"/>
    </row>
    <row r="587" spans="2:6" s="97" customFormat="1" x14ac:dyDescent="0.2">
      <c r="B587" s="162"/>
      <c r="C587" s="163"/>
      <c r="D587" s="164"/>
      <c r="E587" s="165"/>
      <c r="F587" s="166"/>
    </row>
    <row r="588" spans="2:6" s="97" customFormat="1" x14ac:dyDescent="0.2">
      <c r="B588" s="162"/>
      <c r="C588" s="163"/>
      <c r="D588" s="164"/>
      <c r="E588" s="165"/>
      <c r="F588" s="166"/>
    </row>
    <row r="589" spans="2:6" s="97" customFormat="1" x14ac:dyDescent="0.2">
      <c r="B589" s="162"/>
      <c r="C589" s="163"/>
      <c r="D589" s="164"/>
      <c r="E589" s="165"/>
      <c r="F589" s="166"/>
    </row>
    <row r="590" spans="2:6" s="97" customFormat="1" x14ac:dyDescent="0.2">
      <c r="B590" s="162"/>
      <c r="C590" s="163"/>
      <c r="D590" s="164"/>
      <c r="E590" s="165"/>
      <c r="F590" s="166"/>
    </row>
    <row r="591" spans="2:6" s="97" customFormat="1" x14ac:dyDescent="0.2">
      <c r="B591" s="162"/>
      <c r="C591" s="163"/>
      <c r="D591" s="164"/>
      <c r="E591" s="165"/>
      <c r="F591" s="166"/>
    </row>
    <row r="592" spans="2:6" s="97" customFormat="1" x14ac:dyDescent="0.2">
      <c r="B592" s="167"/>
      <c r="C592" s="168"/>
      <c r="D592" s="164"/>
      <c r="E592" s="165"/>
      <c r="F592" s="166"/>
    </row>
    <row r="593" spans="2:6" s="97" customFormat="1" x14ac:dyDescent="0.2">
      <c r="B593" s="167"/>
      <c r="C593" s="168"/>
      <c r="D593" s="164"/>
      <c r="E593" s="165"/>
      <c r="F593" s="166"/>
    </row>
    <row r="594" spans="2:6" s="97" customFormat="1" x14ac:dyDescent="0.2">
      <c r="B594" s="167"/>
      <c r="C594" s="168"/>
      <c r="D594" s="164"/>
      <c r="E594" s="165"/>
      <c r="F594" s="166"/>
    </row>
    <row r="595" spans="2:6" s="97" customFormat="1" x14ac:dyDescent="0.2">
      <c r="B595" s="167"/>
      <c r="C595" s="168"/>
      <c r="D595" s="164"/>
      <c r="E595" s="165"/>
      <c r="F595" s="166"/>
    </row>
    <row r="596" spans="2:6" s="97" customFormat="1" x14ac:dyDescent="0.2">
      <c r="B596" s="167"/>
      <c r="C596" s="168"/>
      <c r="D596" s="164"/>
      <c r="E596" s="165"/>
      <c r="F596" s="166"/>
    </row>
    <row r="597" spans="2:6" s="97" customFormat="1" x14ac:dyDescent="0.2">
      <c r="B597" s="167"/>
      <c r="C597" s="168"/>
      <c r="D597" s="164"/>
      <c r="E597" s="165"/>
      <c r="F597" s="166"/>
    </row>
    <row r="598" spans="2:6" s="97" customFormat="1" x14ac:dyDescent="0.2">
      <c r="B598" s="167"/>
      <c r="C598" s="168"/>
      <c r="D598" s="164"/>
      <c r="E598" s="165"/>
      <c r="F598" s="166"/>
    </row>
    <row r="599" spans="2:6" s="97" customFormat="1" x14ac:dyDescent="0.2">
      <c r="B599" s="167"/>
      <c r="C599" s="168"/>
      <c r="D599" s="164"/>
      <c r="E599" s="165"/>
      <c r="F599" s="166"/>
    </row>
    <row r="600" spans="2:6" s="97" customFormat="1" x14ac:dyDescent="0.2">
      <c r="B600" s="167"/>
      <c r="C600" s="168"/>
      <c r="D600" s="164"/>
      <c r="E600" s="165"/>
      <c r="F600" s="166"/>
    </row>
    <row r="601" spans="2:6" s="97" customFormat="1" x14ac:dyDescent="0.2">
      <c r="B601" s="167"/>
      <c r="C601" s="168"/>
      <c r="D601" s="164"/>
      <c r="E601" s="165"/>
      <c r="F601" s="166"/>
    </row>
    <row r="602" spans="2:6" s="97" customFormat="1" x14ac:dyDescent="0.2">
      <c r="B602" s="167"/>
      <c r="C602" s="168"/>
      <c r="D602" s="164"/>
      <c r="E602" s="165"/>
      <c r="F602" s="166"/>
    </row>
    <row r="603" spans="2:6" s="97" customFormat="1" x14ac:dyDescent="0.2">
      <c r="B603" s="167"/>
      <c r="C603" s="168"/>
      <c r="D603" s="164"/>
      <c r="E603" s="165"/>
      <c r="F603" s="166"/>
    </row>
    <row r="604" spans="2:6" s="97" customFormat="1" x14ac:dyDescent="0.2">
      <c r="B604" s="167"/>
      <c r="C604" s="168"/>
      <c r="D604" s="164"/>
      <c r="E604" s="165"/>
      <c r="F604" s="166"/>
    </row>
    <row r="605" spans="2:6" s="97" customFormat="1" x14ac:dyDescent="0.2">
      <c r="B605" s="167"/>
      <c r="C605" s="168"/>
      <c r="D605" s="164"/>
      <c r="E605" s="165"/>
      <c r="F605" s="166"/>
    </row>
    <row r="606" spans="2:6" s="97" customFormat="1" x14ac:dyDescent="0.2">
      <c r="B606" s="167"/>
      <c r="C606" s="168"/>
      <c r="D606" s="164"/>
      <c r="E606" s="165"/>
      <c r="F606" s="166"/>
    </row>
    <row r="607" spans="2:6" s="97" customFormat="1" x14ac:dyDescent="0.2">
      <c r="B607" s="167"/>
      <c r="C607" s="168"/>
      <c r="D607" s="164"/>
      <c r="E607" s="165"/>
      <c r="F607" s="166"/>
    </row>
    <row r="608" spans="2:6" s="97" customFormat="1" x14ac:dyDescent="0.2">
      <c r="B608" s="167"/>
      <c r="C608" s="168"/>
      <c r="D608" s="164"/>
      <c r="E608" s="165"/>
      <c r="F608" s="166"/>
    </row>
    <row r="609" spans="2:6" s="97" customFormat="1" x14ac:dyDescent="0.2">
      <c r="B609" s="167"/>
      <c r="C609" s="168"/>
      <c r="D609" s="164"/>
      <c r="E609" s="165"/>
      <c r="F609" s="166"/>
    </row>
    <row r="610" spans="2:6" s="97" customFormat="1" x14ac:dyDescent="0.2">
      <c r="B610" s="167"/>
      <c r="C610" s="168"/>
      <c r="D610" s="164"/>
      <c r="E610" s="165"/>
      <c r="F610" s="166"/>
    </row>
    <row r="611" spans="2:6" s="97" customFormat="1" x14ac:dyDescent="0.2">
      <c r="B611" s="167"/>
      <c r="C611" s="168"/>
      <c r="D611" s="164"/>
      <c r="E611" s="165"/>
      <c r="F611" s="166"/>
    </row>
    <row r="612" spans="2:6" s="97" customFormat="1" x14ac:dyDescent="0.2">
      <c r="B612" s="167"/>
      <c r="C612" s="168"/>
      <c r="D612" s="164"/>
      <c r="E612" s="165"/>
      <c r="F612" s="166"/>
    </row>
    <row r="613" spans="2:6" s="97" customFormat="1" x14ac:dyDescent="0.2">
      <c r="B613" s="167"/>
      <c r="C613" s="168"/>
      <c r="D613" s="164"/>
      <c r="E613" s="165"/>
      <c r="F613" s="166"/>
    </row>
    <row r="614" spans="2:6" s="97" customFormat="1" x14ac:dyDescent="0.2">
      <c r="B614" s="167"/>
      <c r="C614" s="168"/>
      <c r="D614" s="164"/>
      <c r="E614" s="165"/>
      <c r="F614" s="166"/>
    </row>
    <row r="615" spans="2:6" s="97" customFormat="1" x14ac:dyDescent="0.2">
      <c r="B615" s="167"/>
      <c r="C615" s="168"/>
      <c r="D615" s="164"/>
      <c r="E615" s="165"/>
      <c r="F615" s="166"/>
    </row>
    <row r="616" spans="2:6" s="97" customFormat="1" x14ac:dyDescent="0.2">
      <c r="B616" s="167"/>
      <c r="C616" s="168"/>
      <c r="D616" s="164"/>
      <c r="E616" s="165"/>
      <c r="F616" s="166"/>
    </row>
    <row r="617" spans="2:6" s="97" customFormat="1" x14ac:dyDescent="0.2">
      <c r="B617" s="167"/>
      <c r="C617" s="168"/>
      <c r="D617" s="164"/>
      <c r="E617" s="165"/>
      <c r="F617" s="166"/>
    </row>
    <row r="618" spans="2:6" s="97" customFormat="1" x14ac:dyDescent="0.2">
      <c r="B618" s="167"/>
      <c r="C618" s="168"/>
      <c r="D618" s="164"/>
      <c r="E618" s="165"/>
      <c r="F618" s="166"/>
    </row>
    <row r="619" spans="2:6" s="97" customFormat="1" x14ac:dyDescent="0.2">
      <c r="B619" s="167"/>
      <c r="C619" s="168"/>
      <c r="D619" s="164"/>
      <c r="E619" s="165"/>
      <c r="F619" s="166"/>
    </row>
    <row r="620" spans="2:6" s="97" customFormat="1" x14ac:dyDescent="0.2">
      <c r="B620" s="167"/>
      <c r="C620" s="168"/>
      <c r="D620" s="164"/>
      <c r="E620" s="165"/>
      <c r="F620" s="166"/>
    </row>
    <row r="621" spans="2:6" s="97" customFormat="1" x14ac:dyDescent="0.2">
      <c r="B621" s="167"/>
      <c r="C621" s="168"/>
      <c r="D621" s="164"/>
      <c r="E621" s="165"/>
      <c r="F621" s="166"/>
    </row>
    <row r="622" spans="2:6" s="97" customFormat="1" x14ac:dyDescent="0.2">
      <c r="B622" s="167"/>
      <c r="C622" s="168"/>
      <c r="D622" s="164"/>
      <c r="E622" s="165"/>
      <c r="F622" s="166"/>
    </row>
    <row r="623" spans="2:6" s="97" customFormat="1" x14ac:dyDescent="0.2">
      <c r="B623" s="167"/>
      <c r="C623" s="168"/>
      <c r="D623" s="164"/>
      <c r="E623" s="165"/>
      <c r="F623" s="166"/>
    </row>
    <row r="624" spans="2:6" s="97" customFormat="1" x14ac:dyDescent="0.2">
      <c r="B624" s="167"/>
      <c r="C624" s="168"/>
      <c r="D624" s="164"/>
      <c r="E624" s="165"/>
      <c r="F624" s="166"/>
    </row>
    <row r="625" spans="2:6" s="97" customFormat="1" x14ac:dyDescent="0.2">
      <c r="B625" s="167"/>
      <c r="C625" s="168"/>
      <c r="D625" s="164"/>
      <c r="E625" s="165"/>
      <c r="F625" s="166"/>
    </row>
    <row r="626" spans="2:6" s="97" customFormat="1" x14ac:dyDescent="0.2">
      <c r="B626" s="167"/>
      <c r="C626" s="168"/>
      <c r="D626" s="164"/>
      <c r="E626" s="165"/>
      <c r="F626" s="166"/>
    </row>
    <row r="627" spans="2:6" s="97" customFormat="1" x14ac:dyDescent="0.2">
      <c r="B627" s="167"/>
      <c r="C627" s="168"/>
      <c r="D627" s="164"/>
      <c r="E627" s="165"/>
      <c r="F627" s="166"/>
    </row>
    <row r="628" spans="2:6" s="97" customFormat="1" x14ac:dyDescent="0.2">
      <c r="B628" s="167"/>
      <c r="C628" s="168"/>
      <c r="D628" s="164"/>
      <c r="E628" s="165"/>
      <c r="F628" s="166"/>
    </row>
    <row r="629" spans="2:6" s="97" customFormat="1" x14ac:dyDescent="0.2">
      <c r="B629" s="167"/>
      <c r="C629" s="168"/>
      <c r="D629" s="164"/>
      <c r="E629" s="165"/>
      <c r="F629" s="166"/>
    </row>
    <row r="630" spans="2:6" s="97" customFormat="1" x14ac:dyDescent="0.2">
      <c r="B630" s="167"/>
      <c r="C630" s="168"/>
      <c r="D630" s="164"/>
      <c r="E630" s="165"/>
      <c r="F630" s="166"/>
    </row>
    <row r="631" spans="2:6" s="97" customFormat="1" x14ac:dyDescent="0.2">
      <c r="B631" s="167"/>
      <c r="C631" s="168"/>
      <c r="D631" s="164"/>
      <c r="E631" s="165"/>
      <c r="F631" s="166"/>
    </row>
    <row r="632" spans="2:6" s="97" customFormat="1" x14ac:dyDescent="0.2">
      <c r="B632" s="167"/>
      <c r="C632" s="168"/>
      <c r="D632" s="164"/>
      <c r="E632" s="165"/>
      <c r="F632" s="166"/>
    </row>
    <row r="633" spans="2:6" s="97" customFormat="1" x14ac:dyDescent="0.2">
      <c r="B633" s="167"/>
      <c r="C633" s="168"/>
      <c r="D633" s="164"/>
      <c r="E633" s="165"/>
      <c r="F633" s="166"/>
    </row>
    <row r="634" spans="2:6" s="97" customFormat="1" x14ac:dyDescent="0.2">
      <c r="B634" s="167"/>
      <c r="C634" s="168"/>
      <c r="D634" s="164"/>
      <c r="E634" s="165"/>
      <c r="F634" s="166"/>
    </row>
    <row r="635" spans="2:6" s="97" customFormat="1" x14ac:dyDescent="0.2">
      <c r="B635" s="167"/>
      <c r="C635" s="168"/>
      <c r="D635" s="164"/>
      <c r="E635" s="165"/>
      <c r="F635" s="166"/>
    </row>
    <row r="636" spans="2:6" s="97" customFormat="1" x14ac:dyDescent="0.2">
      <c r="B636" s="167"/>
      <c r="C636" s="168"/>
      <c r="D636" s="164"/>
      <c r="E636" s="165"/>
      <c r="F636" s="166"/>
    </row>
    <row r="637" spans="2:6" s="97" customFormat="1" x14ac:dyDescent="0.2">
      <c r="B637" s="167"/>
      <c r="C637" s="168"/>
      <c r="D637" s="164"/>
      <c r="E637" s="165"/>
      <c r="F637" s="166"/>
    </row>
    <row r="638" spans="2:6" s="97" customFormat="1" x14ac:dyDescent="0.2">
      <c r="B638" s="167"/>
      <c r="C638" s="168"/>
      <c r="D638" s="164"/>
      <c r="E638" s="165"/>
      <c r="F638" s="166"/>
    </row>
    <row r="639" spans="2:6" s="97" customFormat="1" x14ac:dyDescent="0.2">
      <c r="B639" s="167"/>
      <c r="C639" s="168"/>
      <c r="D639" s="164"/>
      <c r="E639" s="165"/>
      <c r="F639" s="166"/>
    </row>
    <row r="640" spans="2:6" s="97" customFormat="1" x14ac:dyDescent="0.2">
      <c r="B640" s="167"/>
      <c r="C640" s="168"/>
      <c r="D640" s="164"/>
      <c r="E640" s="165"/>
      <c r="F640" s="166"/>
    </row>
    <row r="641" spans="2:6" s="97" customFormat="1" x14ac:dyDescent="0.2">
      <c r="B641" s="167"/>
      <c r="C641" s="168"/>
      <c r="D641" s="164"/>
      <c r="E641" s="165"/>
      <c r="F641" s="166"/>
    </row>
    <row r="642" spans="2:6" s="97" customFormat="1" x14ac:dyDescent="0.2">
      <c r="B642" s="167"/>
      <c r="C642" s="168"/>
      <c r="D642" s="164"/>
      <c r="E642" s="165"/>
      <c r="F642" s="166"/>
    </row>
    <row r="643" spans="2:6" s="97" customFormat="1" x14ac:dyDescent="0.2">
      <c r="B643" s="167"/>
      <c r="C643" s="168"/>
      <c r="D643" s="164"/>
      <c r="E643" s="165"/>
      <c r="F643" s="166"/>
    </row>
    <row r="644" spans="2:6" s="97" customFormat="1" x14ac:dyDescent="0.2">
      <c r="B644" s="167"/>
      <c r="C644" s="168"/>
      <c r="D644" s="164"/>
      <c r="E644" s="165"/>
      <c r="F644" s="166"/>
    </row>
    <row r="645" spans="2:6" s="97" customFormat="1" x14ac:dyDescent="0.2">
      <c r="B645" s="167"/>
      <c r="C645" s="168"/>
      <c r="D645" s="164"/>
      <c r="E645" s="165"/>
      <c r="F645" s="166"/>
    </row>
    <row r="646" spans="2:6" s="97" customFormat="1" x14ac:dyDescent="0.2">
      <c r="B646" s="167"/>
      <c r="C646" s="168"/>
      <c r="D646" s="164"/>
      <c r="E646" s="165"/>
      <c r="F646" s="166"/>
    </row>
    <row r="647" spans="2:6" s="97" customFormat="1" x14ac:dyDescent="0.2">
      <c r="B647" s="167"/>
      <c r="C647" s="168"/>
      <c r="D647" s="164"/>
      <c r="E647" s="165"/>
      <c r="F647" s="166"/>
    </row>
    <row r="648" spans="2:6" s="97" customFormat="1" x14ac:dyDescent="0.2">
      <c r="B648" s="167"/>
      <c r="C648" s="168"/>
      <c r="D648" s="164"/>
      <c r="E648" s="165"/>
      <c r="F648" s="166"/>
    </row>
    <row r="649" spans="2:6" s="97" customFormat="1" x14ac:dyDescent="0.2">
      <c r="B649" s="167"/>
      <c r="C649" s="168"/>
      <c r="D649" s="164"/>
      <c r="E649" s="165"/>
      <c r="F649" s="166"/>
    </row>
    <row r="650" spans="2:6" s="97" customFormat="1" x14ac:dyDescent="0.2">
      <c r="B650" s="167"/>
      <c r="C650" s="168"/>
      <c r="D650" s="164"/>
      <c r="E650" s="165"/>
      <c r="F650" s="166"/>
    </row>
    <row r="651" spans="2:6" s="97" customFormat="1" x14ac:dyDescent="0.2">
      <c r="B651" s="167"/>
      <c r="C651" s="168"/>
      <c r="D651" s="164"/>
      <c r="E651" s="165"/>
      <c r="F651" s="166"/>
    </row>
    <row r="652" spans="2:6" s="97" customFormat="1" x14ac:dyDescent="0.2">
      <c r="B652" s="167"/>
      <c r="C652" s="168"/>
      <c r="D652" s="164"/>
      <c r="E652" s="165"/>
      <c r="F652" s="166"/>
    </row>
    <row r="653" spans="2:6" s="97" customFormat="1" x14ac:dyDescent="0.2">
      <c r="B653" s="167"/>
      <c r="C653" s="168"/>
      <c r="D653" s="164"/>
      <c r="E653" s="165"/>
      <c r="F653" s="166"/>
    </row>
    <row r="654" spans="2:6" s="97" customFormat="1" x14ac:dyDescent="0.2">
      <c r="B654" s="167"/>
      <c r="C654" s="168"/>
      <c r="D654" s="164"/>
      <c r="E654" s="165"/>
      <c r="F654" s="166"/>
    </row>
    <row r="655" spans="2:6" s="97" customFormat="1" x14ac:dyDescent="0.2">
      <c r="B655" s="167"/>
      <c r="C655" s="168"/>
      <c r="D655" s="164"/>
      <c r="E655" s="165"/>
      <c r="F655" s="166"/>
    </row>
    <row r="656" spans="2:6" s="97" customFormat="1" x14ac:dyDescent="0.2">
      <c r="B656" s="167"/>
      <c r="C656" s="168"/>
      <c r="D656" s="164"/>
      <c r="E656" s="165"/>
      <c r="F656" s="166"/>
    </row>
    <row r="657" spans="2:6" s="97" customFormat="1" x14ac:dyDescent="0.2">
      <c r="B657" s="167"/>
      <c r="C657" s="168"/>
      <c r="D657" s="164"/>
      <c r="E657" s="165"/>
      <c r="F657" s="166"/>
    </row>
    <row r="658" spans="2:6" s="97" customFormat="1" x14ac:dyDescent="0.2">
      <c r="B658" s="167"/>
      <c r="C658" s="168"/>
      <c r="D658" s="164"/>
      <c r="E658" s="165"/>
      <c r="F658" s="166"/>
    </row>
    <row r="659" spans="2:6" s="97" customFormat="1" x14ac:dyDescent="0.2">
      <c r="B659" s="167"/>
      <c r="C659" s="168"/>
      <c r="D659" s="164"/>
      <c r="E659" s="165"/>
      <c r="F659" s="166"/>
    </row>
    <row r="660" spans="2:6" s="97" customFormat="1" x14ac:dyDescent="0.2">
      <c r="B660" s="167"/>
      <c r="C660" s="168"/>
      <c r="D660" s="164"/>
      <c r="E660" s="165"/>
      <c r="F660" s="166"/>
    </row>
    <row r="661" spans="2:6" s="97" customFormat="1" x14ac:dyDescent="0.2">
      <c r="B661" s="167"/>
      <c r="C661" s="168"/>
      <c r="D661" s="164"/>
      <c r="E661" s="165"/>
      <c r="F661" s="166"/>
    </row>
    <row r="662" spans="2:6" s="97" customFormat="1" x14ac:dyDescent="0.2">
      <c r="B662" s="167"/>
      <c r="C662" s="168"/>
      <c r="D662" s="164"/>
      <c r="E662" s="165"/>
      <c r="F662" s="166"/>
    </row>
    <row r="663" spans="2:6" s="97" customFormat="1" x14ac:dyDescent="0.2">
      <c r="B663" s="167"/>
      <c r="C663" s="168"/>
      <c r="D663" s="164"/>
      <c r="E663" s="165"/>
      <c r="F663" s="166"/>
    </row>
    <row r="664" spans="2:6" s="97" customFormat="1" x14ac:dyDescent="0.2">
      <c r="B664" s="167"/>
      <c r="C664" s="168"/>
      <c r="D664" s="164"/>
      <c r="E664" s="165"/>
      <c r="F664" s="166"/>
    </row>
    <row r="665" spans="2:6" s="97" customFormat="1" x14ac:dyDescent="0.2">
      <c r="B665" s="167"/>
      <c r="C665" s="168"/>
      <c r="D665" s="164"/>
      <c r="E665" s="165"/>
      <c r="F665" s="166"/>
    </row>
    <row r="666" spans="2:6" s="97" customFormat="1" x14ac:dyDescent="0.2">
      <c r="B666" s="167"/>
      <c r="C666" s="168"/>
      <c r="D666" s="164"/>
      <c r="E666" s="165"/>
      <c r="F666" s="166"/>
    </row>
    <row r="667" spans="2:6" s="97" customFormat="1" x14ac:dyDescent="0.2">
      <c r="B667" s="167"/>
      <c r="C667" s="168"/>
      <c r="D667" s="164"/>
      <c r="E667" s="165"/>
      <c r="F667" s="166"/>
    </row>
    <row r="668" spans="2:6" s="97" customFormat="1" x14ac:dyDescent="0.2">
      <c r="B668" s="167"/>
      <c r="C668" s="168"/>
      <c r="D668" s="164"/>
      <c r="E668" s="165"/>
      <c r="F668" s="166"/>
    </row>
    <row r="669" spans="2:6" s="97" customFormat="1" x14ac:dyDescent="0.2">
      <c r="B669" s="167"/>
      <c r="C669" s="168"/>
      <c r="D669" s="164"/>
      <c r="E669" s="165"/>
      <c r="F669" s="166"/>
    </row>
    <row r="670" spans="2:6" s="97" customFormat="1" x14ac:dyDescent="0.2">
      <c r="B670" s="167"/>
      <c r="C670" s="168"/>
      <c r="D670" s="164"/>
      <c r="E670" s="165"/>
      <c r="F670" s="166"/>
    </row>
    <row r="671" spans="2:6" s="97" customFormat="1" x14ac:dyDescent="0.2">
      <c r="B671" s="167"/>
      <c r="C671" s="168"/>
      <c r="D671" s="164"/>
      <c r="E671" s="165"/>
      <c r="F671" s="166"/>
    </row>
    <row r="672" spans="2:6" s="97" customFormat="1" x14ac:dyDescent="0.2">
      <c r="B672" s="167"/>
      <c r="C672" s="168"/>
      <c r="D672" s="164"/>
      <c r="E672" s="165"/>
      <c r="F672" s="166"/>
    </row>
    <row r="673" spans="2:6" s="97" customFormat="1" x14ac:dyDescent="0.2">
      <c r="B673" s="167"/>
      <c r="C673" s="168"/>
      <c r="D673" s="164"/>
      <c r="E673" s="165"/>
      <c r="F673" s="166"/>
    </row>
    <row r="674" spans="2:6" s="97" customFormat="1" x14ac:dyDescent="0.2">
      <c r="B674" s="167"/>
      <c r="C674" s="168"/>
      <c r="D674" s="164"/>
      <c r="E674" s="165"/>
      <c r="F674" s="166"/>
    </row>
    <row r="675" spans="2:6" s="97" customFormat="1" x14ac:dyDescent="0.2">
      <c r="B675" s="167"/>
      <c r="C675" s="168"/>
      <c r="D675" s="164"/>
      <c r="E675" s="165"/>
      <c r="F675" s="166"/>
    </row>
    <row r="676" spans="2:6" s="97" customFormat="1" x14ac:dyDescent="0.2">
      <c r="B676" s="167"/>
      <c r="C676" s="168"/>
      <c r="D676" s="164"/>
      <c r="E676" s="165"/>
      <c r="F676" s="166"/>
    </row>
    <row r="677" spans="2:6" s="97" customFormat="1" x14ac:dyDescent="0.2">
      <c r="B677" s="167"/>
      <c r="C677" s="168"/>
      <c r="D677" s="164"/>
      <c r="E677" s="165"/>
      <c r="F677" s="166"/>
    </row>
    <row r="678" spans="2:6" s="97" customFormat="1" x14ac:dyDescent="0.2">
      <c r="B678" s="167"/>
      <c r="C678" s="168"/>
      <c r="D678" s="164"/>
      <c r="E678" s="165"/>
      <c r="F678" s="166"/>
    </row>
    <row r="679" spans="2:6" s="97" customFormat="1" x14ac:dyDescent="0.2">
      <c r="B679" s="167"/>
      <c r="C679" s="168"/>
      <c r="D679" s="164"/>
      <c r="E679" s="165"/>
      <c r="F679" s="166"/>
    </row>
    <row r="680" spans="2:6" s="97" customFormat="1" x14ac:dyDescent="0.2">
      <c r="B680" s="167"/>
      <c r="C680" s="168"/>
      <c r="D680" s="164"/>
      <c r="E680" s="165"/>
      <c r="F680" s="166"/>
    </row>
    <row r="681" spans="2:6" s="97" customFormat="1" x14ac:dyDescent="0.2">
      <c r="B681" s="167"/>
      <c r="C681" s="168"/>
      <c r="D681" s="164"/>
      <c r="E681" s="165"/>
      <c r="F681" s="166"/>
    </row>
    <row r="682" spans="2:6" s="97" customFormat="1" x14ac:dyDescent="0.2">
      <c r="B682" s="167"/>
      <c r="C682" s="168"/>
      <c r="D682" s="164"/>
      <c r="E682" s="165"/>
      <c r="F682" s="166"/>
    </row>
    <row r="683" spans="2:6" s="97" customFormat="1" x14ac:dyDescent="0.2">
      <c r="B683" s="167"/>
      <c r="C683" s="168"/>
      <c r="D683" s="164"/>
      <c r="E683" s="165"/>
      <c r="F683" s="166"/>
    </row>
    <row r="684" spans="2:6" s="97" customFormat="1" x14ac:dyDescent="0.2">
      <c r="B684" s="167"/>
      <c r="C684" s="168"/>
      <c r="D684" s="164"/>
      <c r="E684" s="165"/>
      <c r="F684" s="166"/>
    </row>
    <row r="685" spans="2:6" s="97" customFormat="1" x14ac:dyDescent="0.2">
      <c r="B685" s="167"/>
      <c r="C685" s="168"/>
      <c r="D685" s="164"/>
      <c r="E685" s="165"/>
      <c r="F685" s="166"/>
    </row>
    <row r="686" spans="2:6" s="97" customFormat="1" x14ac:dyDescent="0.2">
      <c r="B686" s="167"/>
      <c r="C686" s="168"/>
      <c r="D686" s="164"/>
      <c r="E686" s="165"/>
      <c r="F686" s="166"/>
    </row>
    <row r="687" spans="2:6" s="97" customFormat="1" x14ac:dyDescent="0.2">
      <c r="B687" s="167"/>
      <c r="C687" s="168"/>
      <c r="D687" s="164"/>
      <c r="E687" s="165"/>
      <c r="F687" s="166"/>
    </row>
    <row r="688" spans="2:6" s="97" customFormat="1" x14ac:dyDescent="0.2">
      <c r="B688" s="167"/>
      <c r="C688" s="168"/>
      <c r="D688" s="164"/>
      <c r="E688" s="165"/>
      <c r="F688" s="166"/>
    </row>
    <row r="689" spans="2:6" s="97" customFormat="1" x14ac:dyDescent="0.2">
      <c r="B689" s="167"/>
      <c r="C689" s="168"/>
      <c r="D689" s="164"/>
      <c r="E689" s="165"/>
      <c r="F689" s="166"/>
    </row>
    <row r="690" spans="2:6" s="97" customFormat="1" x14ac:dyDescent="0.2">
      <c r="B690" s="167"/>
      <c r="C690" s="168"/>
      <c r="D690" s="164"/>
      <c r="E690" s="165"/>
      <c r="F690" s="166"/>
    </row>
    <row r="691" spans="2:6" s="97" customFormat="1" x14ac:dyDescent="0.2">
      <c r="B691" s="167"/>
      <c r="C691" s="168"/>
      <c r="D691" s="164"/>
      <c r="E691" s="165"/>
      <c r="F691" s="166"/>
    </row>
    <row r="692" spans="2:6" s="97" customFormat="1" x14ac:dyDescent="0.2">
      <c r="B692" s="167"/>
      <c r="C692" s="168"/>
      <c r="D692" s="164"/>
      <c r="E692" s="165"/>
      <c r="F692" s="166"/>
    </row>
    <row r="693" spans="2:6" s="97" customFormat="1" x14ac:dyDescent="0.2">
      <c r="B693" s="167"/>
      <c r="C693" s="168"/>
      <c r="D693" s="164"/>
      <c r="E693" s="165"/>
      <c r="F693" s="166"/>
    </row>
    <row r="694" spans="2:6" s="97" customFormat="1" x14ac:dyDescent="0.2">
      <c r="B694" s="167"/>
      <c r="C694" s="168"/>
      <c r="D694" s="164"/>
      <c r="E694" s="165"/>
      <c r="F694" s="166"/>
    </row>
    <row r="695" spans="2:6" s="97" customFormat="1" x14ac:dyDescent="0.2">
      <c r="B695" s="167"/>
      <c r="C695" s="168"/>
      <c r="D695" s="164"/>
      <c r="E695" s="165"/>
      <c r="F695" s="166"/>
    </row>
    <row r="696" spans="2:6" s="97" customFormat="1" x14ac:dyDescent="0.2">
      <c r="B696" s="167"/>
      <c r="C696" s="168"/>
      <c r="D696" s="164"/>
      <c r="E696" s="165"/>
      <c r="F696" s="166"/>
    </row>
    <row r="697" spans="2:6" s="97" customFormat="1" x14ac:dyDescent="0.2">
      <c r="B697" s="167"/>
      <c r="C697" s="168"/>
      <c r="D697" s="164"/>
      <c r="E697" s="165"/>
      <c r="F697" s="166"/>
    </row>
    <row r="698" spans="2:6" s="97" customFormat="1" x14ac:dyDescent="0.2">
      <c r="B698" s="167"/>
      <c r="C698" s="168"/>
      <c r="D698" s="164"/>
      <c r="E698" s="165"/>
      <c r="F698" s="166"/>
    </row>
    <row r="699" spans="2:6" s="97" customFormat="1" x14ac:dyDescent="0.2">
      <c r="B699" s="167"/>
      <c r="C699" s="168"/>
      <c r="D699" s="164"/>
      <c r="E699" s="165"/>
      <c r="F699" s="166"/>
    </row>
    <row r="700" spans="2:6" s="97" customFormat="1" x14ac:dyDescent="0.2">
      <c r="B700" s="167"/>
      <c r="C700" s="168"/>
      <c r="D700" s="164"/>
      <c r="E700" s="165"/>
      <c r="F700" s="166"/>
    </row>
    <row r="701" spans="2:6" s="97" customFormat="1" x14ac:dyDescent="0.2">
      <c r="B701" s="167"/>
      <c r="C701" s="168"/>
      <c r="D701" s="164"/>
      <c r="E701" s="165"/>
      <c r="F701" s="166"/>
    </row>
    <row r="702" spans="2:6" s="97" customFormat="1" x14ac:dyDescent="0.2">
      <c r="B702" s="167"/>
      <c r="C702" s="168"/>
      <c r="D702" s="164"/>
      <c r="E702" s="165"/>
      <c r="F702" s="166"/>
    </row>
    <row r="703" spans="2:6" s="97" customFormat="1" x14ac:dyDescent="0.2">
      <c r="B703" s="167"/>
      <c r="C703" s="168"/>
      <c r="D703" s="164"/>
      <c r="E703" s="165"/>
      <c r="F703" s="166"/>
    </row>
    <row r="704" spans="2:6" s="97" customFormat="1" x14ac:dyDescent="0.2">
      <c r="B704" s="167"/>
      <c r="C704" s="168"/>
      <c r="D704" s="164"/>
      <c r="E704" s="165"/>
      <c r="F704" s="166"/>
    </row>
    <row r="705" spans="2:6" s="97" customFormat="1" x14ac:dyDescent="0.2">
      <c r="B705" s="167"/>
      <c r="C705" s="168"/>
      <c r="D705" s="164"/>
      <c r="E705" s="165"/>
      <c r="F705" s="166"/>
    </row>
    <row r="706" spans="2:6" s="97" customFormat="1" x14ac:dyDescent="0.2">
      <c r="B706" s="167"/>
      <c r="C706" s="168"/>
      <c r="D706" s="164"/>
      <c r="E706" s="165"/>
      <c r="F706" s="166"/>
    </row>
    <row r="707" spans="2:6" s="97" customFormat="1" x14ac:dyDescent="0.2">
      <c r="B707" s="167"/>
      <c r="C707" s="168"/>
      <c r="D707" s="164"/>
      <c r="E707" s="165"/>
      <c r="F707" s="166"/>
    </row>
    <row r="708" spans="2:6" s="97" customFormat="1" x14ac:dyDescent="0.2">
      <c r="B708" s="167"/>
      <c r="C708" s="168"/>
      <c r="D708" s="164"/>
      <c r="E708" s="165"/>
      <c r="F708" s="166"/>
    </row>
    <row r="709" spans="2:6" s="97" customFormat="1" x14ac:dyDescent="0.2">
      <c r="B709" s="167"/>
      <c r="C709" s="168"/>
      <c r="D709" s="164"/>
      <c r="E709" s="165"/>
      <c r="F709" s="166"/>
    </row>
    <row r="710" spans="2:6" s="97" customFormat="1" x14ac:dyDescent="0.2">
      <c r="B710" s="167"/>
      <c r="C710" s="168"/>
      <c r="D710" s="164"/>
      <c r="E710" s="165"/>
      <c r="F710" s="166"/>
    </row>
    <row r="711" spans="2:6" s="97" customFormat="1" x14ac:dyDescent="0.2">
      <c r="B711" s="167"/>
      <c r="C711" s="168"/>
      <c r="D711" s="164"/>
      <c r="E711" s="165"/>
      <c r="F711" s="166"/>
    </row>
    <row r="712" spans="2:6" s="97" customFormat="1" x14ac:dyDescent="0.2">
      <c r="B712" s="167"/>
      <c r="C712" s="168"/>
      <c r="D712" s="164"/>
      <c r="E712" s="165"/>
      <c r="F712" s="166"/>
    </row>
    <row r="713" spans="2:6" s="97" customFormat="1" x14ac:dyDescent="0.2">
      <c r="B713" s="167"/>
      <c r="C713" s="168"/>
      <c r="D713" s="164"/>
      <c r="E713" s="165"/>
      <c r="F713" s="166"/>
    </row>
    <row r="714" spans="2:6" s="97" customFormat="1" x14ac:dyDescent="0.2">
      <c r="B714" s="167"/>
      <c r="C714" s="168"/>
      <c r="D714" s="164"/>
      <c r="E714" s="165"/>
      <c r="F714" s="166"/>
    </row>
    <row r="715" spans="2:6" s="97" customFormat="1" x14ac:dyDescent="0.2">
      <c r="B715" s="167"/>
      <c r="C715" s="168"/>
      <c r="D715" s="164"/>
      <c r="E715" s="165"/>
      <c r="F715" s="166"/>
    </row>
    <row r="716" spans="2:6" s="97" customFormat="1" x14ac:dyDescent="0.2">
      <c r="B716" s="167"/>
      <c r="C716" s="168"/>
      <c r="D716" s="164"/>
      <c r="E716" s="165"/>
      <c r="F716" s="166"/>
    </row>
    <row r="717" spans="2:6" s="97" customFormat="1" x14ac:dyDescent="0.2">
      <c r="B717" s="167"/>
      <c r="C717" s="168"/>
      <c r="D717" s="164"/>
      <c r="E717" s="165"/>
      <c r="F717" s="166"/>
    </row>
    <row r="718" spans="2:6" s="97" customFormat="1" x14ac:dyDescent="0.2">
      <c r="B718" s="167"/>
      <c r="C718" s="168"/>
      <c r="D718" s="164"/>
      <c r="E718" s="165"/>
      <c r="F718" s="166"/>
    </row>
    <row r="719" spans="2:6" s="97" customFormat="1" x14ac:dyDescent="0.2">
      <c r="B719" s="167"/>
      <c r="C719" s="168"/>
      <c r="D719" s="164"/>
      <c r="E719" s="165"/>
      <c r="F719" s="166"/>
    </row>
    <row r="720" spans="2:6" s="97" customFormat="1" x14ac:dyDescent="0.2">
      <c r="B720" s="167"/>
      <c r="C720" s="168"/>
      <c r="D720" s="164"/>
      <c r="E720" s="165"/>
      <c r="F720" s="166"/>
    </row>
    <row r="721" spans="2:6" s="97" customFormat="1" x14ac:dyDescent="0.2">
      <c r="B721" s="167"/>
      <c r="C721" s="168"/>
      <c r="D721" s="164"/>
      <c r="E721" s="165"/>
      <c r="F721" s="166"/>
    </row>
    <row r="722" spans="2:6" s="97" customFormat="1" x14ac:dyDescent="0.2">
      <c r="B722" s="167"/>
      <c r="C722" s="168"/>
      <c r="D722" s="164"/>
      <c r="E722" s="165"/>
      <c r="F722" s="166"/>
    </row>
    <row r="723" spans="2:6" s="97" customFormat="1" x14ac:dyDescent="0.2">
      <c r="B723" s="167"/>
      <c r="C723" s="168"/>
      <c r="D723" s="164"/>
      <c r="E723" s="165"/>
      <c r="F723" s="166"/>
    </row>
    <row r="724" spans="2:6" s="97" customFormat="1" x14ac:dyDescent="0.2">
      <c r="B724" s="167"/>
      <c r="C724" s="168"/>
      <c r="D724" s="164"/>
      <c r="E724" s="165"/>
      <c r="F724" s="166"/>
    </row>
    <row r="725" spans="2:6" s="97" customFormat="1" x14ac:dyDescent="0.2">
      <c r="B725" s="167"/>
      <c r="C725" s="168"/>
      <c r="D725" s="164"/>
      <c r="E725" s="165"/>
      <c r="F725" s="166"/>
    </row>
    <row r="726" spans="2:6" s="97" customFormat="1" x14ac:dyDescent="0.2">
      <c r="B726" s="167"/>
      <c r="C726" s="168"/>
      <c r="D726" s="164"/>
      <c r="E726" s="165"/>
      <c r="F726" s="166"/>
    </row>
    <row r="727" spans="2:6" s="97" customFormat="1" x14ac:dyDescent="0.2">
      <c r="B727" s="167"/>
      <c r="C727" s="168"/>
      <c r="D727" s="164"/>
      <c r="E727" s="165"/>
      <c r="F727" s="166"/>
    </row>
    <row r="728" spans="2:6" s="97" customFormat="1" x14ac:dyDescent="0.2">
      <c r="B728" s="167"/>
      <c r="C728" s="168"/>
      <c r="D728" s="164"/>
      <c r="E728" s="165"/>
      <c r="F728" s="166"/>
    </row>
    <row r="729" spans="2:6" s="97" customFormat="1" x14ac:dyDescent="0.2">
      <c r="B729" s="167"/>
      <c r="C729" s="168"/>
      <c r="D729" s="164"/>
      <c r="E729" s="165"/>
      <c r="F729" s="166"/>
    </row>
    <row r="730" spans="2:6" s="97" customFormat="1" x14ac:dyDescent="0.2">
      <c r="B730" s="167"/>
      <c r="C730" s="168"/>
      <c r="D730" s="164"/>
      <c r="E730" s="165"/>
      <c r="F730" s="166"/>
    </row>
    <row r="731" spans="2:6" s="97" customFormat="1" x14ac:dyDescent="0.2">
      <c r="B731" s="167"/>
      <c r="C731" s="168"/>
      <c r="D731" s="164"/>
      <c r="E731" s="165"/>
      <c r="F731" s="166"/>
    </row>
    <row r="732" spans="2:6" s="97" customFormat="1" x14ac:dyDescent="0.2">
      <c r="B732" s="167"/>
      <c r="C732" s="168"/>
      <c r="D732" s="164"/>
      <c r="E732" s="165"/>
      <c r="F732" s="166"/>
    </row>
    <row r="733" spans="2:6" s="97" customFormat="1" x14ac:dyDescent="0.2">
      <c r="B733" s="167"/>
      <c r="C733" s="168"/>
      <c r="D733" s="164"/>
      <c r="E733" s="165"/>
      <c r="F733" s="166"/>
    </row>
    <row r="734" spans="2:6" s="97" customFormat="1" x14ac:dyDescent="0.2">
      <c r="B734" s="167"/>
      <c r="C734" s="168"/>
      <c r="D734" s="164"/>
      <c r="E734" s="165"/>
      <c r="F734" s="166"/>
    </row>
    <row r="735" spans="2:6" s="97" customFormat="1" x14ac:dyDescent="0.2">
      <c r="B735" s="167"/>
      <c r="C735" s="168"/>
      <c r="D735" s="164"/>
      <c r="E735" s="165"/>
      <c r="F735" s="166"/>
    </row>
    <row r="736" spans="2:6" s="97" customFormat="1" x14ac:dyDescent="0.2">
      <c r="B736" s="167"/>
      <c r="C736" s="168"/>
      <c r="D736" s="164"/>
      <c r="E736" s="165"/>
      <c r="F736" s="166"/>
    </row>
    <row r="737" spans="2:6" s="97" customFormat="1" x14ac:dyDescent="0.2">
      <c r="B737" s="167"/>
      <c r="C737" s="168"/>
      <c r="D737" s="164"/>
      <c r="E737" s="165"/>
      <c r="F737" s="166"/>
    </row>
    <row r="738" spans="2:6" s="97" customFormat="1" x14ac:dyDescent="0.2">
      <c r="B738" s="167"/>
      <c r="C738" s="168"/>
      <c r="D738" s="164"/>
      <c r="E738" s="165"/>
      <c r="F738" s="166"/>
    </row>
    <row r="739" spans="2:6" s="97" customFormat="1" x14ac:dyDescent="0.2">
      <c r="B739" s="167"/>
      <c r="C739" s="168"/>
      <c r="D739" s="164"/>
      <c r="E739" s="165"/>
      <c r="F739" s="166"/>
    </row>
    <row r="740" spans="2:6" s="97" customFormat="1" x14ac:dyDescent="0.2">
      <c r="B740" s="167"/>
      <c r="C740" s="168"/>
      <c r="D740" s="164"/>
      <c r="E740" s="165"/>
      <c r="F740" s="166"/>
    </row>
    <row r="741" spans="2:6" s="97" customFormat="1" x14ac:dyDescent="0.2">
      <c r="B741" s="167"/>
      <c r="C741" s="168"/>
      <c r="D741" s="164"/>
      <c r="E741" s="165"/>
      <c r="F741" s="166"/>
    </row>
    <row r="742" spans="2:6" s="97" customFormat="1" x14ac:dyDescent="0.2">
      <c r="B742" s="167"/>
      <c r="C742" s="168"/>
      <c r="D742" s="164"/>
      <c r="E742" s="165"/>
      <c r="F742" s="166"/>
    </row>
    <row r="743" spans="2:6" s="97" customFormat="1" x14ac:dyDescent="0.2">
      <c r="B743" s="167"/>
      <c r="C743" s="168"/>
      <c r="D743" s="164"/>
      <c r="E743" s="165"/>
      <c r="F743" s="166"/>
    </row>
    <row r="744" spans="2:6" s="97" customFormat="1" x14ac:dyDescent="0.2">
      <c r="B744" s="167"/>
      <c r="C744" s="168"/>
      <c r="D744" s="164"/>
      <c r="E744" s="165"/>
      <c r="F744" s="166"/>
    </row>
    <row r="745" spans="2:6" s="97" customFormat="1" x14ac:dyDescent="0.2">
      <c r="B745" s="167"/>
      <c r="C745" s="168"/>
      <c r="D745" s="164"/>
      <c r="E745" s="165"/>
      <c r="F745" s="166"/>
    </row>
    <row r="746" spans="2:6" s="97" customFormat="1" x14ac:dyDescent="0.2">
      <c r="B746" s="167"/>
      <c r="C746" s="168"/>
      <c r="D746" s="164"/>
      <c r="E746" s="165"/>
      <c r="F746" s="166"/>
    </row>
    <row r="747" spans="2:6" s="97" customFormat="1" x14ac:dyDescent="0.2">
      <c r="B747" s="167"/>
      <c r="C747" s="168"/>
      <c r="D747" s="164"/>
      <c r="E747" s="165"/>
      <c r="F747" s="166"/>
    </row>
    <row r="748" spans="2:6" s="97" customFormat="1" x14ac:dyDescent="0.2">
      <c r="B748" s="167"/>
      <c r="C748" s="168"/>
      <c r="D748" s="164"/>
      <c r="E748" s="165"/>
      <c r="F748" s="166"/>
    </row>
    <row r="749" spans="2:6" s="97" customFormat="1" x14ac:dyDescent="0.2">
      <c r="B749" s="167"/>
      <c r="C749" s="168"/>
      <c r="D749" s="164"/>
      <c r="E749" s="165"/>
      <c r="F749" s="166"/>
    </row>
    <row r="750" spans="2:6" s="97" customFormat="1" x14ac:dyDescent="0.2">
      <c r="B750" s="167"/>
      <c r="C750" s="168"/>
      <c r="D750" s="164"/>
      <c r="E750" s="165"/>
      <c r="F750" s="166"/>
    </row>
    <row r="751" spans="2:6" s="97" customFormat="1" x14ac:dyDescent="0.2">
      <c r="B751" s="167"/>
      <c r="C751" s="168"/>
      <c r="D751" s="164"/>
      <c r="E751" s="165"/>
      <c r="F751" s="166"/>
    </row>
    <row r="752" spans="2:6" s="97" customFormat="1" x14ac:dyDescent="0.2">
      <c r="B752" s="167"/>
      <c r="C752" s="168"/>
      <c r="D752" s="164"/>
      <c r="E752" s="165"/>
      <c r="F752" s="166"/>
    </row>
    <row r="753" spans="2:6" s="97" customFormat="1" x14ac:dyDescent="0.2">
      <c r="B753" s="167"/>
      <c r="C753" s="168"/>
      <c r="D753" s="164"/>
      <c r="E753" s="165"/>
      <c r="F753" s="166"/>
    </row>
    <row r="754" spans="2:6" s="97" customFormat="1" x14ac:dyDescent="0.2">
      <c r="B754" s="167"/>
      <c r="C754" s="168"/>
      <c r="D754" s="164"/>
      <c r="E754" s="165"/>
      <c r="F754" s="166"/>
    </row>
    <row r="755" spans="2:6" s="97" customFormat="1" x14ac:dyDescent="0.2">
      <c r="B755" s="167"/>
      <c r="C755" s="168"/>
      <c r="D755" s="164"/>
      <c r="E755" s="165"/>
      <c r="F755" s="166"/>
    </row>
    <row r="756" spans="2:6" s="97" customFormat="1" x14ac:dyDescent="0.2">
      <c r="B756" s="167"/>
      <c r="C756" s="168"/>
      <c r="D756" s="164"/>
      <c r="E756" s="165"/>
      <c r="F756" s="166"/>
    </row>
    <row r="757" spans="2:6" s="97" customFormat="1" x14ac:dyDescent="0.2">
      <c r="B757" s="167"/>
      <c r="C757" s="168"/>
      <c r="D757" s="164"/>
      <c r="E757" s="165"/>
      <c r="F757" s="166"/>
    </row>
    <row r="758" spans="2:6" s="97" customFormat="1" x14ac:dyDescent="0.2">
      <c r="B758" s="167"/>
      <c r="C758" s="168"/>
      <c r="D758" s="164"/>
      <c r="E758" s="165"/>
      <c r="F758" s="166"/>
    </row>
    <row r="759" spans="2:6" s="97" customFormat="1" x14ac:dyDescent="0.2">
      <c r="B759" s="167"/>
      <c r="C759" s="168"/>
      <c r="D759" s="164"/>
      <c r="E759" s="165"/>
      <c r="F759" s="166"/>
    </row>
    <row r="760" spans="2:6" s="97" customFormat="1" x14ac:dyDescent="0.2">
      <c r="B760" s="167"/>
      <c r="C760" s="168"/>
      <c r="D760" s="164"/>
      <c r="E760" s="165"/>
      <c r="F760" s="166"/>
    </row>
    <row r="761" spans="2:6" s="97" customFormat="1" x14ac:dyDescent="0.2">
      <c r="B761" s="167"/>
      <c r="C761" s="168"/>
      <c r="D761" s="164"/>
      <c r="E761" s="165"/>
      <c r="F761" s="166"/>
    </row>
    <row r="762" spans="2:6" s="97" customFormat="1" x14ac:dyDescent="0.2">
      <c r="B762" s="167"/>
      <c r="C762" s="168"/>
      <c r="D762" s="164"/>
      <c r="E762" s="165"/>
      <c r="F762" s="166"/>
    </row>
    <row r="763" spans="2:6" s="97" customFormat="1" x14ac:dyDescent="0.2">
      <c r="B763" s="167"/>
      <c r="C763" s="168"/>
      <c r="D763" s="164"/>
      <c r="E763" s="165"/>
      <c r="F763" s="166"/>
    </row>
    <row r="764" spans="2:6" s="97" customFormat="1" x14ac:dyDescent="0.2">
      <c r="B764" s="167"/>
      <c r="C764" s="168"/>
      <c r="D764" s="164"/>
      <c r="E764" s="165"/>
      <c r="F764" s="166"/>
    </row>
    <row r="765" spans="2:6" s="97" customFormat="1" x14ac:dyDescent="0.2">
      <c r="B765" s="167"/>
      <c r="C765" s="168"/>
      <c r="D765" s="164"/>
      <c r="E765" s="165"/>
      <c r="F765" s="166"/>
    </row>
    <row r="766" spans="2:6" s="97" customFormat="1" x14ac:dyDescent="0.2">
      <c r="B766" s="167"/>
      <c r="C766" s="168"/>
      <c r="D766" s="164"/>
      <c r="E766" s="165"/>
      <c r="F766" s="166"/>
    </row>
    <row r="767" spans="2:6" s="97" customFormat="1" x14ac:dyDescent="0.2">
      <c r="B767" s="167"/>
      <c r="C767" s="168"/>
      <c r="D767" s="164"/>
      <c r="E767" s="165"/>
      <c r="F767" s="166"/>
    </row>
    <row r="768" spans="2:6" s="97" customFormat="1" x14ac:dyDescent="0.2">
      <c r="B768" s="167"/>
      <c r="C768" s="168"/>
      <c r="D768" s="164"/>
      <c r="E768" s="165"/>
      <c r="F768" s="166"/>
    </row>
    <row r="769" spans="2:6" s="97" customFormat="1" x14ac:dyDescent="0.2">
      <c r="B769" s="167"/>
      <c r="C769" s="168"/>
      <c r="D769" s="164"/>
      <c r="E769" s="165"/>
      <c r="F769" s="166"/>
    </row>
    <row r="770" spans="2:6" s="97" customFormat="1" x14ac:dyDescent="0.2">
      <c r="B770" s="167"/>
      <c r="C770" s="168"/>
      <c r="D770" s="164"/>
      <c r="E770" s="165"/>
      <c r="F770" s="166"/>
    </row>
    <row r="771" spans="2:6" s="97" customFormat="1" x14ac:dyDescent="0.2">
      <c r="B771" s="167"/>
      <c r="C771" s="168"/>
      <c r="D771" s="164"/>
      <c r="E771" s="165"/>
      <c r="F771" s="166"/>
    </row>
    <row r="772" spans="2:6" s="97" customFormat="1" x14ac:dyDescent="0.2">
      <c r="B772" s="167"/>
      <c r="C772" s="168"/>
      <c r="D772" s="164"/>
      <c r="E772" s="165"/>
      <c r="F772" s="166"/>
    </row>
    <row r="773" spans="2:6" s="97" customFormat="1" x14ac:dyDescent="0.2">
      <c r="B773" s="167"/>
      <c r="C773" s="168"/>
      <c r="D773" s="164"/>
      <c r="E773" s="165"/>
      <c r="F773" s="166"/>
    </row>
    <row r="774" spans="2:6" s="97" customFormat="1" x14ac:dyDescent="0.2">
      <c r="B774" s="167"/>
      <c r="C774" s="168"/>
      <c r="D774" s="164"/>
      <c r="E774" s="165"/>
      <c r="F774" s="166"/>
    </row>
    <row r="775" spans="2:6" s="97" customFormat="1" x14ac:dyDescent="0.2">
      <c r="B775" s="167"/>
      <c r="C775" s="168"/>
      <c r="D775" s="164"/>
      <c r="E775" s="165"/>
      <c r="F775" s="166"/>
    </row>
    <row r="776" spans="2:6" s="97" customFormat="1" x14ac:dyDescent="0.2">
      <c r="B776" s="167"/>
      <c r="C776" s="168"/>
      <c r="D776" s="164"/>
      <c r="E776" s="165"/>
      <c r="F776" s="166"/>
    </row>
    <row r="777" spans="2:6" s="97" customFormat="1" x14ac:dyDescent="0.2">
      <c r="B777" s="167"/>
      <c r="C777" s="168"/>
      <c r="D777" s="164"/>
      <c r="E777" s="165"/>
      <c r="F777" s="166"/>
    </row>
    <row r="778" spans="2:6" s="97" customFormat="1" x14ac:dyDescent="0.2">
      <c r="B778" s="167"/>
      <c r="C778" s="168"/>
      <c r="D778" s="164"/>
      <c r="E778" s="165"/>
      <c r="F778" s="166"/>
    </row>
    <row r="779" spans="2:6" s="97" customFormat="1" x14ac:dyDescent="0.2">
      <c r="B779" s="167"/>
      <c r="C779" s="168"/>
      <c r="D779" s="164"/>
      <c r="E779" s="165"/>
      <c r="F779" s="166"/>
    </row>
    <row r="780" spans="2:6" s="97" customFormat="1" x14ac:dyDescent="0.2">
      <c r="B780" s="167"/>
      <c r="C780" s="168"/>
      <c r="D780" s="164"/>
      <c r="E780" s="165"/>
      <c r="F780" s="166"/>
    </row>
    <row r="781" spans="2:6" s="97" customFormat="1" x14ac:dyDescent="0.2">
      <c r="B781" s="167"/>
      <c r="C781" s="168"/>
      <c r="D781" s="164"/>
      <c r="E781" s="165"/>
      <c r="F781" s="166"/>
    </row>
    <row r="782" spans="2:6" s="97" customFormat="1" x14ac:dyDescent="0.2">
      <c r="B782" s="167"/>
      <c r="C782" s="168"/>
      <c r="D782" s="164"/>
      <c r="E782" s="165"/>
      <c r="F782" s="166"/>
    </row>
    <row r="783" spans="2:6" s="97" customFormat="1" x14ac:dyDescent="0.2">
      <c r="B783" s="167"/>
      <c r="C783" s="168"/>
      <c r="D783" s="164"/>
      <c r="E783" s="165"/>
      <c r="F783" s="166"/>
    </row>
    <row r="784" spans="2:6" s="97" customFormat="1" x14ac:dyDescent="0.2">
      <c r="B784" s="167"/>
      <c r="C784" s="168"/>
      <c r="D784" s="164"/>
      <c r="E784" s="165"/>
      <c r="F784" s="166"/>
    </row>
    <row r="785" spans="2:6" s="97" customFormat="1" x14ac:dyDescent="0.2">
      <c r="B785" s="167"/>
      <c r="C785" s="168"/>
      <c r="D785" s="164"/>
      <c r="E785" s="165"/>
      <c r="F785" s="166"/>
    </row>
    <row r="786" spans="2:6" s="97" customFormat="1" x14ac:dyDescent="0.2">
      <c r="B786" s="167"/>
      <c r="C786" s="168"/>
      <c r="D786" s="164"/>
      <c r="E786" s="165"/>
      <c r="F786" s="166"/>
    </row>
    <row r="787" spans="2:6" s="97" customFormat="1" x14ac:dyDescent="0.2">
      <c r="B787" s="167"/>
      <c r="C787" s="168"/>
      <c r="D787" s="164"/>
      <c r="E787" s="165"/>
      <c r="F787" s="166"/>
    </row>
    <row r="788" spans="2:6" s="97" customFormat="1" x14ac:dyDescent="0.2">
      <c r="B788" s="167"/>
      <c r="C788" s="168"/>
      <c r="D788" s="164"/>
      <c r="E788" s="165"/>
      <c r="F788" s="166"/>
    </row>
    <row r="789" spans="2:6" s="97" customFormat="1" x14ac:dyDescent="0.2">
      <c r="B789" s="167"/>
      <c r="C789" s="168"/>
      <c r="D789" s="164"/>
      <c r="E789" s="165"/>
      <c r="F789" s="166"/>
    </row>
    <row r="790" spans="2:6" s="97" customFormat="1" x14ac:dyDescent="0.2">
      <c r="B790" s="167"/>
      <c r="C790" s="168"/>
      <c r="D790" s="164"/>
      <c r="E790" s="165"/>
      <c r="F790" s="166"/>
    </row>
    <row r="791" spans="2:6" s="97" customFormat="1" x14ac:dyDescent="0.2">
      <c r="B791" s="167"/>
      <c r="C791" s="168"/>
      <c r="D791" s="164"/>
      <c r="E791" s="165"/>
      <c r="F791" s="166"/>
    </row>
    <row r="792" spans="2:6" s="97" customFormat="1" x14ac:dyDescent="0.2">
      <c r="B792" s="167"/>
      <c r="C792" s="168"/>
      <c r="D792" s="164"/>
      <c r="E792" s="165"/>
      <c r="F792" s="166"/>
    </row>
    <row r="793" spans="2:6" s="97" customFormat="1" x14ac:dyDescent="0.2">
      <c r="B793" s="167"/>
      <c r="C793" s="168"/>
      <c r="D793" s="164"/>
      <c r="E793" s="165"/>
      <c r="F793" s="166"/>
    </row>
    <row r="794" spans="2:6" s="97" customFormat="1" x14ac:dyDescent="0.2">
      <c r="B794" s="167"/>
      <c r="C794" s="168"/>
      <c r="D794" s="164"/>
      <c r="E794" s="165"/>
      <c r="F794" s="166"/>
    </row>
    <row r="795" spans="2:6" s="97" customFormat="1" x14ac:dyDescent="0.2">
      <c r="B795" s="167"/>
      <c r="C795" s="168"/>
      <c r="D795" s="164"/>
      <c r="E795" s="165"/>
      <c r="F795" s="166"/>
    </row>
    <row r="796" spans="2:6" s="97" customFormat="1" x14ac:dyDescent="0.2">
      <c r="B796" s="167"/>
      <c r="C796" s="168"/>
      <c r="D796" s="164"/>
      <c r="E796" s="165"/>
      <c r="F796" s="166"/>
    </row>
    <row r="797" spans="2:6" s="97" customFormat="1" x14ac:dyDescent="0.2">
      <c r="B797" s="167"/>
      <c r="C797" s="168"/>
      <c r="D797" s="164"/>
      <c r="E797" s="165"/>
      <c r="F797" s="166"/>
    </row>
    <row r="798" spans="2:6" s="97" customFormat="1" x14ac:dyDescent="0.2">
      <c r="B798" s="167"/>
      <c r="C798" s="168"/>
      <c r="D798" s="164"/>
      <c r="E798" s="165"/>
      <c r="F798" s="166"/>
    </row>
    <row r="799" spans="2:6" s="97" customFormat="1" x14ac:dyDescent="0.2">
      <c r="B799" s="167"/>
      <c r="C799" s="168"/>
      <c r="D799" s="164"/>
      <c r="E799" s="165"/>
      <c r="F799" s="166"/>
    </row>
    <row r="800" spans="2:6" s="97" customFormat="1" x14ac:dyDescent="0.2">
      <c r="B800" s="167"/>
      <c r="C800" s="169"/>
      <c r="D800" s="164"/>
      <c r="E800" s="165"/>
      <c r="F800" s="166"/>
    </row>
    <row r="801" spans="2:6" s="97" customFormat="1" x14ac:dyDescent="0.2">
      <c r="B801" s="167"/>
      <c r="C801" s="168"/>
      <c r="D801" s="164"/>
      <c r="E801" s="165"/>
      <c r="F801" s="166"/>
    </row>
    <row r="802" spans="2:6" s="97" customFormat="1" x14ac:dyDescent="0.2">
      <c r="B802" s="167"/>
      <c r="C802" s="168"/>
      <c r="D802" s="164"/>
      <c r="E802" s="165"/>
      <c r="F802" s="166"/>
    </row>
    <row r="803" spans="2:6" s="97" customFormat="1" x14ac:dyDescent="0.2">
      <c r="B803" s="167"/>
      <c r="C803" s="168"/>
      <c r="D803" s="164"/>
      <c r="E803" s="165"/>
      <c r="F803" s="166"/>
    </row>
    <row r="804" spans="2:6" s="97" customFormat="1" x14ac:dyDescent="0.2">
      <c r="B804" s="167"/>
      <c r="C804" s="168"/>
      <c r="D804" s="164"/>
      <c r="E804" s="165"/>
      <c r="F804" s="166"/>
    </row>
    <row r="805" spans="2:6" s="97" customFormat="1" x14ac:dyDescent="0.2">
      <c r="B805" s="167"/>
      <c r="C805" s="168"/>
      <c r="D805" s="164"/>
      <c r="E805" s="165"/>
      <c r="F805" s="166"/>
    </row>
    <row r="806" spans="2:6" s="97" customFormat="1" x14ac:dyDescent="0.2">
      <c r="B806" s="167"/>
      <c r="C806" s="168"/>
      <c r="D806" s="164"/>
      <c r="E806" s="165"/>
      <c r="F806" s="166"/>
    </row>
    <row r="807" spans="2:6" s="97" customFormat="1" x14ac:dyDescent="0.2">
      <c r="B807" s="167"/>
      <c r="C807" s="168"/>
      <c r="D807" s="164"/>
      <c r="E807" s="165"/>
      <c r="F807" s="166"/>
    </row>
    <row r="808" spans="2:6" s="97" customFormat="1" x14ac:dyDescent="0.2">
      <c r="B808" s="167"/>
      <c r="C808" s="168"/>
      <c r="D808" s="164"/>
      <c r="E808" s="165"/>
      <c r="F808" s="166"/>
    </row>
    <row r="809" spans="2:6" s="97" customFormat="1" x14ac:dyDescent="0.2">
      <c r="B809" s="167"/>
      <c r="C809" s="168"/>
      <c r="D809" s="164"/>
      <c r="E809" s="165"/>
      <c r="F809" s="166"/>
    </row>
    <row r="810" spans="2:6" s="97" customFormat="1" x14ac:dyDescent="0.2">
      <c r="B810" s="167"/>
      <c r="C810" s="168"/>
      <c r="D810" s="164"/>
      <c r="E810" s="165"/>
      <c r="F810" s="166"/>
    </row>
    <row r="811" spans="2:6" s="97" customFormat="1" x14ac:dyDescent="0.2">
      <c r="B811" s="167"/>
      <c r="C811" s="168"/>
      <c r="D811" s="164"/>
      <c r="E811" s="165"/>
      <c r="F811" s="166"/>
    </row>
    <row r="812" spans="2:6" s="97" customFormat="1" x14ac:dyDescent="0.2">
      <c r="B812" s="167"/>
      <c r="C812" s="168"/>
      <c r="D812" s="164"/>
      <c r="E812" s="165"/>
      <c r="F812" s="166"/>
    </row>
    <row r="813" spans="2:6" s="97" customFormat="1" x14ac:dyDescent="0.2">
      <c r="B813" s="167"/>
      <c r="C813" s="168"/>
      <c r="D813" s="164"/>
      <c r="E813" s="165"/>
      <c r="F813" s="166"/>
    </row>
    <row r="814" spans="2:6" s="97" customFormat="1" x14ac:dyDescent="0.2">
      <c r="B814" s="167"/>
      <c r="C814" s="168"/>
      <c r="D814" s="164"/>
      <c r="E814" s="165"/>
      <c r="F814" s="166"/>
    </row>
    <row r="815" spans="2:6" s="97" customFormat="1" x14ac:dyDescent="0.2">
      <c r="B815" s="167"/>
      <c r="C815" s="168"/>
      <c r="D815" s="164"/>
      <c r="E815" s="165"/>
      <c r="F815" s="166"/>
    </row>
    <row r="816" spans="2:6" s="97" customFormat="1" x14ac:dyDescent="0.2">
      <c r="B816" s="167"/>
      <c r="C816" s="168"/>
      <c r="D816" s="164"/>
      <c r="E816" s="165"/>
      <c r="F816" s="166"/>
    </row>
    <row r="817" spans="2:6" s="97" customFormat="1" x14ac:dyDescent="0.2">
      <c r="B817" s="167"/>
      <c r="C817" s="168"/>
      <c r="D817" s="164"/>
      <c r="E817" s="165"/>
      <c r="F817" s="166"/>
    </row>
    <row r="818" spans="2:6" s="97" customFormat="1" x14ac:dyDescent="0.2">
      <c r="B818" s="167"/>
      <c r="C818" s="168"/>
      <c r="D818" s="164"/>
      <c r="E818" s="165"/>
      <c r="F818" s="166"/>
    </row>
    <row r="819" spans="2:6" s="97" customFormat="1" x14ac:dyDescent="0.2">
      <c r="B819" s="167"/>
      <c r="C819" s="168"/>
      <c r="D819" s="164"/>
      <c r="E819" s="165"/>
      <c r="F819" s="166"/>
    </row>
    <row r="820" spans="2:6" s="97" customFormat="1" x14ac:dyDescent="0.2">
      <c r="B820" s="167"/>
      <c r="C820" s="168"/>
      <c r="D820" s="164"/>
      <c r="E820" s="165"/>
      <c r="F820" s="166"/>
    </row>
    <row r="821" spans="2:6" s="97" customFormat="1" x14ac:dyDescent="0.2">
      <c r="B821" s="167"/>
      <c r="C821" s="168"/>
      <c r="D821" s="164"/>
      <c r="E821" s="165"/>
      <c r="F821" s="166"/>
    </row>
    <row r="822" spans="2:6" s="97" customFormat="1" x14ac:dyDescent="0.2">
      <c r="B822" s="167"/>
      <c r="C822" s="168"/>
      <c r="D822" s="164"/>
      <c r="E822" s="165"/>
      <c r="F822" s="166"/>
    </row>
    <row r="823" spans="2:6" s="97" customFormat="1" x14ac:dyDescent="0.2">
      <c r="B823" s="167"/>
      <c r="C823" s="168"/>
      <c r="D823" s="164"/>
      <c r="E823" s="165"/>
      <c r="F823" s="166"/>
    </row>
    <row r="824" spans="2:6" s="97" customFormat="1" x14ac:dyDescent="0.2">
      <c r="B824" s="167"/>
      <c r="C824" s="168"/>
      <c r="D824" s="164"/>
      <c r="E824" s="165"/>
      <c r="F824" s="166"/>
    </row>
    <row r="825" spans="2:6" s="97" customFormat="1" x14ac:dyDescent="0.2">
      <c r="B825" s="167"/>
      <c r="C825" s="168"/>
      <c r="D825" s="164"/>
      <c r="E825" s="165"/>
      <c r="F825" s="166"/>
    </row>
    <row r="826" spans="2:6" s="97" customFormat="1" x14ac:dyDescent="0.2">
      <c r="B826" s="167"/>
      <c r="C826" s="168"/>
      <c r="D826" s="164"/>
      <c r="E826" s="165"/>
      <c r="F826" s="166"/>
    </row>
    <row r="827" spans="2:6" s="97" customFormat="1" x14ac:dyDescent="0.2">
      <c r="B827" s="167"/>
      <c r="C827" s="168"/>
      <c r="D827" s="164"/>
      <c r="E827" s="165"/>
      <c r="F827" s="166"/>
    </row>
    <row r="828" spans="2:6" s="97" customFormat="1" x14ac:dyDescent="0.2">
      <c r="B828" s="167"/>
      <c r="C828" s="168"/>
      <c r="D828" s="164"/>
      <c r="E828" s="165"/>
      <c r="F828" s="166"/>
    </row>
    <row r="829" spans="2:6" s="97" customFormat="1" x14ac:dyDescent="0.2">
      <c r="B829" s="167"/>
      <c r="C829" s="168"/>
      <c r="D829" s="164"/>
      <c r="E829" s="165"/>
      <c r="F829" s="166"/>
    </row>
    <row r="830" spans="2:6" s="97" customFormat="1" x14ac:dyDescent="0.2">
      <c r="B830" s="167"/>
      <c r="C830" s="168"/>
      <c r="D830" s="164"/>
      <c r="E830" s="165"/>
      <c r="F830" s="166"/>
    </row>
    <row r="831" spans="2:6" s="97" customFormat="1" x14ac:dyDescent="0.2">
      <c r="B831" s="167"/>
      <c r="C831" s="168"/>
      <c r="D831" s="164"/>
      <c r="E831" s="165"/>
      <c r="F831" s="166"/>
    </row>
    <row r="832" spans="2:6" s="97" customFormat="1" x14ac:dyDescent="0.2">
      <c r="B832" s="167"/>
      <c r="C832" s="168"/>
      <c r="D832" s="164"/>
      <c r="E832" s="165"/>
      <c r="F832" s="166"/>
    </row>
    <row r="833" spans="2:6" s="97" customFormat="1" x14ac:dyDescent="0.2">
      <c r="B833" s="167"/>
      <c r="C833" s="168"/>
      <c r="D833" s="164"/>
      <c r="E833" s="165"/>
      <c r="F833" s="166"/>
    </row>
    <row r="834" spans="2:6" s="97" customFormat="1" x14ac:dyDescent="0.2">
      <c r="B834" s="167"/>
      <c r="C834" s="168"/>
      <c r="D834" s="164"/>
      <c r="E834" s="165"/>
      <c r="F834" s="166"/>
    </row>
    <row r="835" spans="2:6" s="97" customFormat="1" x14ac:dyDescent="0.2">
      <c r="B835" s="167"/>
      <c r="C835" s="168"/>
      <c r="D835" s="164"/>
      <c r="E835" s="165"/>
      <c r="F835" s="166"/>
    </row>
    <row r="836" spans="2:6" s="97" customFormat="1" x14ac:dyDescent="0.2">
      <c r="B836" s="167"/>
      <c r="C836" s="168"/>
      <c r="D836" s="164"/>
      <c r="E836" s="165"/>
      <c r="F836" s="166"/>
    </row>
    <row r="837" spans="2:6" s="97" customFormat="1" x14ac:dyDescent="0.2">
      <c r="B837" s="167"/>
      <c r="C837" s="168"/>
      <c r="D837" s="164"/>
      <c r="E837" s="165"/>
      <c r="F837" s="166"/>
    </row>
    <row r="838" spans="2:6" s="97" customFormat="1" x14ac:dyDescent="0.2">
      <c r="B838" s="167"/>
      <c r="C838" s="168"/>
      <c r="D838" s="164"/>
      <c r="E838" s="165"/>
      <c r="F838" s="166"/>
    </row>
    <row r="839" spans="2:6" s="97" customFormat="1" x14ac:dyDescent="0.2">
      <c r="B839" s="167"/>
      <c r="C839" s="168"/>
      <c r="D839" s="164"/>
      <c r="E839" s="165"/>
      <c r="F839" s="166"/>
    </row>
    <row r="840" spans="2:6" s="97" customFormat="1" x14ac:dyDescent="0.2">
      <c r="B840" s="167"/>
      <c r="C840" s="168"/>
      <c r="D840" s="164"/>
      <c r="E840" s="165"/>
      <c r="F840" s="166"/>
    </row>
    <row r="841" spans="2:6" s="97" customFormat="1" x14ac:dyDescent="0.2">
      <c r="B841" s="167"/>
      <c r="C841" s="168"/>
      <c r="D841" s="164"/>
      <c r="E841" s="165"/>
      <c r="F841" s="166"/>
    </row>
    <row r="842" spans="2:6" s="97" customFormat="1" x14ac:dyDescent="0.2">
      <c r="B842" s="167"/>
      <c r="C842" s="168"/>
      <c r="D842" s="164"/>
      <c r="E842" s="165"/>
      <c r="F842" s="166"/>
    </row>
    <row r="843" spans="2:6" s="97" customFormat="1" x14ac:dyDescent="0.2">
      <c r="B843" s="167"/>
      <c r="C843" s="168"/>
      <c r="D843" s="164"/>
      <c r="E843" s="165"/>
      <c r="F843" s="166"/>
    </row>
    <row r="844" spans="2:6" s="97" customFormat="1" x14ac:dyDescent="0.2">
      <c r="B844" s="167"/>
      <c r="C844" s="168"/>
      <c r="D844" s="164"/>
      <c r="E844" s="165"/>
      <c r="F844" s="166"/>
    </row>
    <row r="845" spans="2:6" s="97" customFormat="1" x14ac:dyDescent="0.2">
      <c r="B845" s="167"/>
      <c r="C845" s="168"/>
      <c r="D845" s="164"/>
      <c r="E845" s="165"/>
      <c r="F845" s="166"/>
    </row>
    <row r="846" spans="2:6" s="97" customFormat="1" x14ac:dyDescent="0.2">
      <c r="B846" s="167"/>
      <c r="C846" s="168"/>
      <c r="D846" s="164"/>
      <c r="E846" s="165"/>
      <c r="F846" s="166"/>
    </row>
    <row r="847" spans="2:6" s="97" customFormat="1" x14ac:dyDescent="0.2">
      <c r="B847" s="167"/>
      <c r="C847" s="168"/>
      <c r="D847" s="164"/>
      <c r="E847" s="165"/>
      <c r="F847" s="166"/>
    </row>
    <row r="848" spans="2:6" s="97" customFormat="1" x14ac:dyDescent="0.2">
      <c r="B848" s="167"/>
      <c r="C848" s="168"/>
      <c r="D848" s="164"/>
      <c r="E848" s="165"/>
      <c r="F848" s="166"/>
    </row>
    <row r="849" spans="2:6" s="97" customFormat="1" x14ac:dyDescent="0.2">
      <c r="B849" s="167"/>
      <c r="C849" s="168"/>
      <c r="D849" s="164"/>
      <c r="E849" s="165"/>
      <c r="F849" s="166"/>
    </row>
    <row r="850" spans="2:6" s="97" customFormat="1" x14ac:dyDescent="0.2">
      <c r="B850" s="167"/>
      <c r="C850" s="168"/>
      <c r="D850" s="164"/>
      <c r="E850" s="165"/>
      <c r="F850" s="166"/>
    </row>
    <row r="851" spans="2:6" s="97" customFormat="1" x14ac:dyDescent="0.2">
      <c r="B851" s="167"/>
      <c r="C851" s="168"/>
      <c r="D851" s="164"/>
      <c r="E851" s="165"/>
      <c r="F851" s="166"/>
    </row>
    <row r="852" spans="2:6" s="97" customFormat="1" x14ac:dyDescent="0.2">
      <c r="B852" s="167"/>
      <c r="C852" s="168"/>
      <c r="D852" s="164"/>
      <c r="E852" s="165"/>
      <c r="F852" s="166"/>
    </row>
    <row r="853" spans="2:6" s="97" customFormat="1" x14ac:dyDescent="0.2">
      <c r="B853" s="167"/>
      <c r="C853" s="168"/>
      <c r="D853" s="164"/>
      <c r="E853" s="165"/>
      <c r="F853" s="166"/>
    </row>
    <row r="854" spans="2:6" s="97" customFormat="1" x14ac:dyDescent="0.2">
      <c r="B854" s="167"/>
      <c r="C854" s="168"/>
      <c r="D854" s="164"/>
      <c r="E854" s="165"/>
      <c r="F854" s="166"/>
    </row>
    <row r="855" spans="2:6" s="97" customFormat="1" x14ac:dyDescent="0.2">
      <c r="B855" s="167"/>
      <c r="C855" s="168"/>
      <c r="D855" s="164"/>
      <c r="E855" s="165"/>
      <c r="F855" s="166"/>
    </row>
    <row r="856" spans="2:6" s="97" customFormat="1" x14ac:dyDescent="0.2">
      <c r="B856" s="167"/>
      <c r="C856" s="168"/>
      <c r="D856" s="164"/>
      <c r="E856" s="165"/>
      <c r="F856" s="166"/>
    </row>
    <row r="857" spans="2:6" s="97" customFormat="1" x14ac:dyDescent="0.2">
      <c r="B857" s="167"/>
      <c r="C857" s="168"/>
      <c r="D857" s="164"/>
      <c r="E857" s="165"/>
      <c r="F857" s="166"/>
    </row>
    <row r="858" spans="2:6" s="97" customFormat="1" x14ac:dyDescent="0.2">
      <c r="B858" s="167"/>
      <c r="C858" s="168"/>
      <c r="D858" s="164"/>
      <c r="E858" s="165"/>
      <c r="F858" s="166"/>
    </row>
    <row r="859" spans="2:6" s="97" customFormat="1" x14ac:dyDescent="0.2">
      <c r="B859" s="167"/>
      <c r="C859" s="168"/>
      <c r="D859" s="164"/>
      <c r="E859" s="165"/>
      <c r="F859" s="166"/>
    </row>
    <row r="860" spans="2:6" s="97" customFormat="1" x14ac:dyDescent="0.2">
      <c r="B860" s="167"/>
      <c r="C860" s="168"/>
      <c r="D860" s="164"/>
      <c r="E860" s="165"/>
      <c r="F860" s="166"/>
    </row>
    <row r="861" spans="2:6" s="97" customFormat="1" x14ac:dyDescent="0.2">
      <c r="B861" s="167"/>
      <c r="C861" s="168"/>
      <c r="D861" s="164"/>
      <c r="E861" s="165"/>
      <c r="F861" s="166"/>
    </row>
    <row r="862" spans="2:6" s="97" customFormat="1" x14ac:dyDescent="0.2">
      <c r="B862" s="167"/>
      <c r="C862" s="168"/>
      <c r="D862" s="164"/>
      <c r="E862" s="165"/>
      <c r="F862" s="166"/>
    </row>
    <row r="863" spans="2:6" s="97" customFormat="1" x14ac:dyDescent="0.2">
      <c r="B863" s="167"/>
      <c r="C863" s="168"/>
      <c r="D863" s="164"/>
      <c r="E863" s="165"/>
      <c r="F863" s="166"/>
    </row>
    <row r="864" spans="2:6" s="97" customFormat="1" x14ac:dyDescent="0.2">
      <c r="B864" s="167"/>
      <c r="C864" s="168"/>
      <c r="D864" s="164"/>
      <c r="E864" s="165"/>
      <c r="F864" s="166"/>
    </row>
    <row r="865" spans="2:6" s="97" customFormat="1" x14ac:dyDescent="0.2">
      <c r="B865" s="167"/>
      <c r="C865" s="168"/>
      <c r="D865" s="164"/>
      <c r="E865" s="165"/>
      <c r="F865" s="166"/>
    </row>
    <row r="866" spans="2:6" s="97" customFormat="1" x14ac:dyDescent="0.2">
      <c r="B866" s="167"/>
      <c r="C866" s="168"/>
      <c r="D866" s="164"/>
      <c r="E866" s="165"/>
      <c r="F866" s="166"/>
    </row>
    <row r="867" spans="2:6" s="97" customFormat="1" x14ac:dyDescent="0.2">
      <c r="B867" s="167"/>
      <c r="C867" s="168"/>
      <c r="D867" s="164"/>
      <c r="E867" s="165"/>
      <c r="F867" s="166"/>
    </row>
    <row r="868" spans="2:6" s="97" customFormat="1" x14ac:dyDescent="0.2">
      <c r="B868" s="167"/>
      <c r="C868" s="168"/>
      <c r="D868" s="164"/>
      <c r="E868" s="165"/>
      <c r="F868" s="166"/>
    </row>
    <row r="869" spans="2:6" s="97" customFormat="1" x14ac:dyDescent="0.2">
      <c r="B869" s="167"/>
      <c r="C869" s="168"/>
      <c r="D869" s="164"/>
      <c r="E869" s="165"/>
      <c r="F869" s="166"/>
    </row>
    <row r="870" spans="2:6" s="97" customFormat="1" x14ac:dyDescent="0.2">
      <c r="B870" s="167"/>
      <c r="C870" s="168"/>
      <c r="D870" s="164"/>
      <c r="E870" s="165"/>
      <c r="F870" s="166"/>
    </row>
    <row r="871" spans="2:6" s="97" customFormat="1" x14ac:dyDescent="0.2">
      <c r="B871" s="167"/>
      <c r="C871" s="168"/>
      <c r="D871" s="164"/>
      <c r="E871" s="165"/>
      <c r="F871" s="166"/>
    </row>
    <row r="872" spans="2:6" s="97" customFormat="1" x14ac:dyDescent="0.2">
      <c r="B872" s="167"/>
      <c r="C872" s="168"/>
      <c r="D872" s="164"/>
      <c r="E872" s="165"/>
      <c r="F872" s="166"/>
    </row>
    <row r="873" spans="2:6" s="97" customFormat="1" x14ac:dyDescent="0.2">
      <c r="B873" s="167"/>
      <c r="C873" s="168"/>
      <c r="D873" s="164"/>
      <c r="E873" s="165"/>
      <c r="F873" s="166"/>
    </row>
    <row r="874" spans="2:6" s="97" customFormat="1" x14ac:dyDescent="0.2">
      <c r="B874" s="167"/>
      <c r="C874" s="168"/>
      <c r="D874" s="164"/>
      <c r="E874" s="165"/>
      <c r="F874" s="166"/>
    </row>
    <row r="875" spans="2:6" s="97" customFormat="1" x14ac:dyDescent="0.2">
      <c r="B875" s="167"/>
      <c r="C875" s="168"/>
      <c r="D875" s="164"/>
      <c r="E875" s="165"/>
      <c r="F875" s="166"/>
    </row>
    <row r="876" spans="2:6" s="97" customFormat="1" x14ac:dyDescent="0.2">
      <c r="B876" s="167"/>
      <c r="C876" s="168"/>
      <c r="D876" s="164"/>
      <c r="E876" s="165"/>
      <c r="F876" s="166"/>
    </row>
    <row r="877" spans="2:6" s="97" customFormat="1" x14ac:dyDescent="0.2">
      <c r="B877" s="167"/>
      <c r="C877" s="168"/>
      <c r="D877" s="164"/>
      <c r="E877" s="165"/>
      <c r="F877" s="166"/>
    </row>
    <row r="878" spans="2:6" s="97" customFormat="1" x14ac:dyDescent="0.2">
      <c r="B878" s="167"/>
      <c r="C878" s="168"/>
      <c r="D878" s="164"/>
      <c r="E878" s="165"/>
      <c r="F878" s="166"/>
    </row>
    <row r="879" spans="2:6" s="97" customFormat="1" x14ac:dyDescent="0.2">
      <c r="B879" s="167"/>
      <c r="C879" s="168"/>
      <c r="D879" s="164"/>
      <c r="E879" s="165"/>
      <c r="F879" s="166"/>
    </row>
    <row r="880" spans="2:6" s="97" customFormat="1" x14ac:dyDescent="0.2">
      <c r="B880" s="167"/>
      <c r="C880" s="168"/>
      <c r="D880" s="164"/>
      <c r="E880" s="165"/>
      <c r="F880" s="166"/>
    </row>
    <row r="881" spans="2:6" s="97" customFormat="1" x14ac:dyDescent="0.2">
      <c r="B881" s="167"/>
      <c r="C881" s="168"/>
      <c r="D881" s="164"/>
      <c r="E881" s="165"/>
      <c r="F881" s="166"/>
    </row>
    <row r="882" spans="2:6" s="97" customFormat="1" x14ac:dyDescent="0.2">
      <c r="B882" s="167"/>
      <c r="C882" s="168"/>
      <c r="D882" s="164"/>
      <c r="E882" s="165"/>
      <c r="F882" s="166"/>
    </row>
    <row r="883" spans="2:6" s="97" customFormat="1" x14ac:dyDescent="0.2">
      <c r="B883" s="167"/>
      <c r="C883" s="168"/>
      <c r="D883" s="164"/>
      <c r="E883" s="165"/>
      <c r="F883" s="166"/>
    </row>
    <row r="884" spans="2:6" s="97" customFormat="1" x14ac:dyDescent="0.2">
      <c r="B884" s="167"/>
      <c r="C884" s="168"/>
      <c r="D884" s="164"/>
      <c r="E884" s="165"/>
      <c r="F884" s="166"/>
    </row>
    <row r="885" spans="2:6" s="97" customFormat="1" x14ac:dyDescent="0.2">
      <c r="B885" s="167"/>
      <c r="C885" s="168"/>
      <c r="D885" s="164"/>
      <c r="E885" s="165"/>
      <c r="F885" s="166"/>
    </row>
    <row r="886" spans="2:6" s="97" customFormat="1" x14ac:dyDescent="0.2">
      <c r="B886" s="167"/>
      <c r="C886" s="168"/>
      <c r="D886" s="164"/>
      <c r="E886" s="165"/>
      <c r="F886" s="166"/>
    </row>
    <row r="887" spans="2:6" s="97" customFormat="1" x14ac:dyDescent="0.2">
      <c r="B887" s="167"/>
      <c r="C887" s="168"/>
      <c r="D887" s="164"/>
      <c r="E887" s="165"/>
      <c r="F887" s="166"/>
    </row>
    <row r="888" spans="2:6" s="97" customFormat="1" x14ac:dyDescent="0.2">
      <c r="B888" s="167"/>
      <c r="C888" s="168"/>
      <c r="D888" s="164"/>
      <c r="E888" s="165"/>
      <c r="F888" s="166"/>
    </row>
    <row r="889" spans="2:6" s="97" customFormat="1" x14ac:dyDescent="0.2">
      <c r="B889" s="167"/>
      <c r="C889" s="168"/>
      <c r="D889" s="164"/>
      <c r="E889" s="165"/>
      <c r="F889" s="166"/>
    </row>
    <row r="890" spans="2:6" s="97" customFormat="1" x14ac:dyDescent="0.2">
      <c r="B890" s="167"/>
      <c r="C890" s="168"/>
      <c r="D890" s="164"/>
      <c r="E890" s="165"/>
      <c r="F890" s="166"/>
    </row>
    <row r="891" spans="2:6" s="97" customFormat="1" x14ac:dyDescent="0.2">
      <c r="B891" s="167"/>
      <c r="C891" s="168"/>
      <c r="D891" s="164"/>
      <c r="E891" s="165"/>
      <c r="F891" s="166"/>
    </row>
    <row r="892" spans="2:6" s="97" customFormat="1" x14ac:dyDescent="0.2">
      <c r="B892" s="167"/>
      <c r="C892" s="168"/>
      <c r="D892" s="164"/>
      <c r="E892" s="165"/>
      <c r="F892" s="166"/>
    </row>
    <row r="893" spans="2:6" s="97" customFormat="1" x14ac:dyDescent="0.2">
      <c r="B893" s="167"/>
      <c r="C893" s="168"/>
      <c r="D893" s="164"/>
      <c r="E893" s="165"/>
      <c r="F893" s="166"/>
    </row>
    <row r="894" spans="2:6" s="97" customFormat="1" x14ac:dyDescent="0.2">
      <c r="B894" s="167"/>
      <c r="C894" s="168"/>
      <c r="D894" s="164"/>
      <c r="E894" s="165"/>
      <c r="F894" s="166"/>
    </row>
    <row r="895" spans="2:6" s="97" customFormat="1" x14ac:dyDescent="0.2">
      <c r="B895" s="167"/>
      <c r="C895" s="168"/>
      <c r="D895" s="164"/>
      <c r="E895" s="165"/>
      <c r="F895" s="166"/>
    </row>
    <row r="896" spans="2:6" s="97" customFormat="1" x14ac:dyDescent="0.2">
      <c r="B896" s="167"/>
      <c r="C896" s="168"/>
      <c r="D896" s="164"/>
      <c r="E896" s="165"/>
      <c r="F896" s="166"/>
    </row>
    <row r="897" spans="2:6" s="97" customFormat="1" x14ac:dyDescent="0.2">
      <c r="B897" s="167"/>
      <c r="C897" s="168"/>
      <c r="D897" s="164"/>
      <c r="E897" s="165"/>
      <c r="F897" s="166"/>
    </row>
    <row r="898" spans="2:6" s="97" customFormat="1" x14ac:dyDescent="0.2">
      <c r="B898" s="167"/>
      <c r="C898" s="168"/>
      <c r="D898" s="164"/>
      <c r="E898" s="165"/>
      <c r="F898" s="166"/>
    </row>
    <row r="899" spans="2:6" s="97" customFormat="1" x14ac:dyDescent="0.2">
      <c r="B899" s="167"/>
      <c r="C899" s="168"/>
      <c r="D899" s="164"/>
      <c r="E899" s="165"/>
      <c r="F899" s="166"/>
    </row>
    <row r="900" spans="2:6" s="97" customFormat="1" x14ac:dyDescent="0.2">
      <c r="B900" s="167"/>
      <c r="C900" s="168"/>
      <c r="D900" s="164"/>
      <c r="E900" s="165"/>
      <c r="F900" s="166"/>
    </row>
    <row r="901" spans="2:6" s="97" customFormat="1" x14ac:dyDescent="0.2">
      <c r="B901" s="167"/>
      <c r="C901" s="168"/>
      <c r="D901" s="164"/>
      <c r="E901" s="165"/>
      <c r="F901" s="166"/>
    </row>
    <row r="902" spans="2:6" s="97" customFormat="1" x14ac:dyDescent="0.2">
      <c r="B902" s="167"/>
      <c r="C902" s="168"/>
      <c r="D902" s="164"/>
      <c r="E902" s="165"/>
      <c r="F902" s="166"/>
    </row>
    <row r="903" spans="2:6" s="97" customFormat="1" x14ac:dyDescent="0.2">
      <c r="B903" s="167"/>
      <c r="C903" s="168"/>
      <c r="D903" s="164"/>
      <c r="E903" s="165"/>
      <c r="F903" s="166"/>
    </row>
    <row r="904" spans="2:6" s="97" customFormat="1" x14ac:dyDescent="0.2">
      <c r="B904" s="167"/>
      <c r="C904" s="168"/>
      <c r="D904" s="164"/>
      <c r="E904" s="165"/>
      <c r="F904" s="166"/>
    </row>
    <row r="905" spans="2:6" s="97" customFormat="1" x14ac:dyDescent="0.2">
      <c r="B905" s="167"/>
      <c r="C905" s="168"/>
      <c r="D905" s="164"/>
      <c r="E905" s="165"/>
      <c r="F905" s="166"/>
    </row>
    <row r="906" spans="2:6" s="97" customFormat="1" x14ac:dyDescent="0.2">
      <c r="B906" s="167"/>
      <c r="C906" s="168"/>
      <c r="D906" s="164"/>
      <c r="E906" s="165"/>
      <c r="F906" s="166"/>
    </row>
    <row r="907" spans="2:6" s="97" customFormat="1" x14ac:dyDescent="0.2">
      <c r="B907" s="167"/>
      <c r="C907" s="168"/>
      <c r="D907" s="164"/>
      <c r="E907" s="165"/>
      <c r="F907" s="166"/>
    </row>
    <row r="908" spans="2:6" s="97" customFormat="1" x14ac:dyDescent="0.2">
      <c r="B908" s="167"/>
      <c r="C908" s="168"/>
      <c r="D908" s="164"/>
      <c r="E908" s="165"/>
      <c r="F908" s="166"/>
    </row>
    <row r="909" spans="2:6" s="97" customFormat="1" x14ac:dyDescent="0.2">
      <c r="B909" s="167"/>
      <c r="C909" s="168"/>
      <c r="D909" s="164"/>
      <c r="E909" s="165"/>
      <c r="F909" s="166"/>
    </row>
    <row r="910" spans="2:6" s="97" customFormat="1" x14ac:dyDescent="0.2">
      <c r="B910" s="167"/>
      <c r="C910" s="168"/>
      <c r="D910" s="164"/>
      <c r="E910" s="165"/>
      <c r="F910" s="166"/>
    </row>
    <row r="911" spans="2:6" s="97" customFormat="1" x14ac:dyDescent="0.2">
      <c r="B911" s="167"/>
      <c r="C911" s="168"/>
      <c r="D911" s="164"/>
      <c r="E911" s="165"/>
      <c r="F911" s="166"/>
    </row>
    <row r="912" spans="2:6" s="97" customFormat="1" x14ac:dyDescent="0.2">
      <c r="B912" s="167"/>
      <c r="C912" s="168"/>
      <c r="D912" s="164"/>
      <c r="E912" s="165"/>
      <c r="F912" s="166"/>
    </row>
    <row r="913" spans="2:6" s="97" customFormat="1" x14ac:dyDescent="0.2">
      <c r="B913" s="167"/>
      <c r="C913" s="168"/>
      <c r="D913" s="164"/>
      <c r="E913" s="165"/>
      <c r="F913" s="166"/>
    </row>
    <row r="914" spans="2:6" s="97" customFormat="1" x14ac:dyDescent="0.2">
      <c r="B914" s="167"/>
      <c r="C914" s="168"/>
      <c r="D914" s="164"/>
      <c r="E914" s="165"/>
      <c r="F914" s="166"/>
    </row>
    <row r="915" spans="2:6" s="97" customFormat="1" x14ac:dyDescent="0.2">
      <c r="B915" s="167"/>
      <c r="C915" s="168"/>
      <c r="D915" s="164"/>
      <c r="E915" s="165"/>
      <c r="F915" s="166"/>
    </row>
    <row r="916" spans="2:6" s="97" customFormat="1" x14ac:dyDescent="0.2">
      <c r="B916" s="167"/>
      <c r="C916" s="168"/>
      <c r="D916" s="164"/>
      <c r="E916" s="165"/>
      <c r="F916" s="166"/>
    </row>
    <row r="917" spans="2:6" s="97" customFormat="1" x14ac:dyDescent="0.2">
      <c r="B917" s="167"/>
      <c r="C917" s="168"/>
      <c r="D917" s="164"/>
      <c r="E917" s="165"/>
      <c r="F917" s="166"/>
    </row>
    <row r="918" spans="2:6" s="97" customFormat="1" x14ac:dyDescent="0.2">
      <c r="B918" s="167"/>
      <c r="C918" s="168"/>
      <c r="D918" s="164"/>
      <c r="E918" s="165"/>
      <c r="F918" s="166"/>
    </row>
    <row r="919" spans="2:6" s="97" customFormat="1" x14ac:dyDescent="0.2">
      <c r="B919" s="167"/>
      <c r="C919" s="168"/>
      <c r="D919" s="164"/>
      <c r="E919" s="165"/>
      <c r="F919" s="166"/>
    </row>
    <row r="920" spans="2:6" s="97" customFormat="1" x14ac:dyDescent="0.2">
      <c r="B920" s="167"/>
      <c r="C920" s="168"/>
      <c r="D920" s="164"/>
      <c r="E920" s="165"/>
      <c r="F920" s="166"/>
    </row>
    <row r="921" spans="2:6" s="97" customFormat="1" x14ac:dyDescent="0.2">
      <c r="B921" s="167"/>
      <c r="C921" s="168"/>
      <c r="D921" s="164"/>
      <c r="E921" s="165"/>
      <c r="F921" s="166"/>
    </row>
    <row r="922" spans="2:6" s="97" customFormat="1" x14ac:dyDescent="0.2">
      <c r="B922" s="167"/>
      <c r="C922" s="168"/>
      <c r="D922" s="164"/>
      <c r="E922" s="165"/>
      <c r="F922" s="166"/>
    </row>
    <row r="923" spans="2:6" s="97" customFormat="1" x14ac:dyDescent="0.2">
      <c r="B923" s="167"/>
      <c r="C923" s="168"/>
      <c r="D923" s="164"/>
      <c r="E923" s="165"/>
      <c r="F923" s="166"/>
    </row>
    <row r="924" spans="2:6" s="97" customFormat="1" x14ac:dyDescent="0.2">
      <c r="B924" s="167"/>
      <c r="C924" s="168"/>
      <c r="D924" s="164"/>
      <c r="E924" s="165"/>
      <c r="F924" s="166"/>
    </row>
    <row r="925" spans="2:6" s="97" customFormat="1" x14ac:dyDescent="0.2">
      <c r="B925" s="167"/>
      <c r="C925" s="168"/>
      <c r="D925" s="164"/>
      <c r="E925" s="165"/>
      <c r="F925" s="166"/>
    </row>
    <row r="926" spans="2:6" s="97" customFormat="1" x14ac:dyDescent="0.2">
      <c r="B926" s="167"/>
      <c r="C926" s="168"/>
      <c r="D926" s="164"/>
      <c r="E926" s="165"/>
      <c r="F926" s="166"/>
    </row>
    <row r="927" spans="2:6" s="97" customFormat="1" x14ac:dyDescent="0.2">
      <c r="B927" s="167"/>
      <c r="C927" s="168"/>
      <c r="D927" s="164"/>
      <c r="E927" s="165"/>
      <c r="F927" s="166"/>
    </row>
    <row r="928" spans="2:6" s="97" customFormat="1" x14ac:dyDescent="0.2">
      <c r="B928" s="167"/>
      <c r="C928" s="168"/>
      <c r="D928" s="164"/>
      <c r="E928" s="165"/>
      <c r="F928" s="166"/>
    </row>
    <row r="929" spans="2:6" s="97" customFormat="1" x14ac:dyDescent="0.2">
      <c r="B929" s="167"/>
      <c r="C929" s="168"/>
      <c r="D929" s="164"/>
      <c r="E929" s="165"/>
      <c r="F929" s="166"/>
    </row>
    <row r="930" spans="2:6" s="97" customFormat="1" x14ac:dyDescent="0.2">
      <c r="B930" s="167"/>
      <c r="C930" s="168"/>
      <c r="D930" s="164"/>
      <c r="E930" s="165"/>
      <c r="F930" s="166"/>
    </row>
    <row r="931" spans="2:6" s="97" customFormat="1" x14ac:dyDescent="0.2">
      <c r="B931" s="167"/>
      <c r="C931" s="168"/>
      <c r="D931" s="164"/>
      <c r="E931" s="165"/>
      <c r="F931" s="166"/>
    </row>
    <row r="932" spans="2:6" s="97" customFormat="1" x14ac:dyDescent="0.2">
      <c r="B932" s="167"/>
      <c r="C932" s="168"/>
      <c r="D932" s="164"/>
      <c r="E932" s="165"/>
      <c r="F932" s="166"/>
    </row>
    <row r="933" spans="2:6" s="97" customFormat="1" x14ac:dyDescent="0.2">
      <c r="B933" s="167"/>
      <c r="C933" s="168"/>
      <c r="D933" s="164"/>
      <c r="E933" s="165"/>
      <c r="F933" s="166"/>
    </row>
    <row r="934" spans="2:6" s="97" customFormat="1" x14ac:dyDescent="0.2">
      <c r="B934" s="167"/>
      <c r="C934" s="168"/>
      <c r="D934" s="164"/>
      <c r="E934" s="165"/>
      <c r="F934" s="166"/>
    </row>
    <row r="935" spans="2:6" s="97" customFormat="1" x14ac:dyDescent="0.2">
      <c r="B935" s="167"/>
      <c r="C935" s="168"/>
      <c r="D935" s="164"/>
      <c r="E935" s="165"/>
      <c r="F935" s="166"/>
    </row>
    <row r="936" spans="2:6" s="97" customFormat="1" x14ac:dyDescent="0.2">
      <c r="B936" s="167"/>
      <c r="C936" s="168"/>
      <c r="D936" s="164"/>
      <c r="E936" s="165"/>
      <c r="F936" s="166"/>
    </row>
    <row r="937" spans="2:6" s="97" customFormat="1" x14ac:dyDescent="0.2">
      <c r="B937" s="167"/>
      <c r="C937" s="168"/>
      <c r="D937" s="164"/>
      <c r="E937" s="165"/>
      <c r="F937" s="166"/>
    </row>
    <row r="938" spans="2:6" s="97" customFormat="1" x14ac:dyDescent="0.2">
      <c r="B938" s="167"/>
      <c r="C938" s="168"/>
      <c r="D938" s="164"/>
      <c r="E938" s="165"/>
      <c r="F938" s="166"/>
    </row>
    <row r="939" spans="2:6" s="97" customFormat="1" x14ac:dyDescent="0.2">
      <c r="B939" s="167"/>
      <c r="C939" s="168"/>
      <c r="D939" s="164"/>
      <c r="E939" s="165"/>
      <c r="F939" s="166"/>
    </row>
    <row r="940" spans="2:6" s="97" customFormat="1" x14ac:dyDescent="0.2">
      <c r="B940" s="167"/>
      <c r="C940" s="168"/>
      <c r="D940" s="164"/>
      <c r="E940" s="165"/>
      <c r="F940" s="166"/>
    </row>
    <row r="941" spans="2:6" s="97" customFormat="1" x14ac:dyDescent="0.2">
      <c r="B941" s="167"/>
      <c r="C941" s="168"/>
      <c r="D941" s="164"/>
      <c r="E941" s="165"/>
      <c r="F941" s="166"/>
    </row>
    <row r="942" spans="2:6" s="97" customFormat="1" x14ac:dyDescent="0.2">
      <c r="B942" s="167"/>
      <c r="C942" s="168"/>
      <c r="D942" s="164"/>
      <c r="E942" s="165"/>
      <c r="F942" s="166"/>
    </row>
    <row r="943" spans="2:6" s="97" customFormat="1" x14ac:dyDescent="0.2">
      <c r="B943" s="167"/>
      <c r="C943" s="168"/>
      <c r="D943" s="164"/>
      <c r="E943" s="165"/>
      <c r="F943" s="166"/>
    </row>
    <row r="944" spans="2:6" s="97" customFormat="1" x14ac:dyDescent="0.2">
      <c r="B944" s="167"/>
      <c r="C944" s="168"/>
      <c r="D944" s="164"/>
      <c r="E944" s="165"/>
      <c r="F944" s="166"/>
    </row>
    <row r="945" spans="2:6" s="97" customFormat="1" x14ac:dyDescent="0.2">
      <c r="B945" s="167"/>
      <c r="C945" s="168"/>
      <c r="D945" s="164"/>
      <c r="E945" s="165"/>
      <c r="F945" s="166"/>
    </row>
    <row r="946" spans="2:6" s="97" customFormat="1" x14ac:dyDescent="0.2">
      <c r="B946" s="167"/>
      <c r="C946" s="168"/>
      <c r="D946" s="164"/>
      <c r="E946" s="165"/>
      <c r="F946" s="166"/>
    </row>
    <row r="947" spans="2:6" s="97" customFormat="1" x14ac:dyDescent="0.2">
      <c r="B947" s="167"/>
      <c r="C947" s="168"/>
      <c r="D947" s="164"/>
      <c r="E947" s="165"/>
      <c r="F947" s="166"/>
    </row>
    <row r="948" spans="2:6" s="97" customFormat="1" x14ac:dyDescent="0.2">
      <c r="B948" s="167"/>
      <c r="C948" s="168"/>
      <c r="D948" s="164"/>
      <c r="E948" s="165"/>
      <c r="F948" s="166"/>
    </row>
    <row r="949" spans="2:6" s="97" customFormat="1" x14ac:dyDescent="0.2">
      <c r="B949" s="167"/>
      <c r="C949" s="168"/>
      <c r="D949" s="164"/>
      <c r="E949" s="165"/>
      <c r="F949" s="166"/>
    </row>
    <row r="950" spans="2:6" s="97" customFormat="1" x14ac:dyDescent="0.2">
      <c r="B950" s="167"/>
      <c r="C950" s="168"/>
      <c r="D950" s="164"/>
      <c r="E950" s="165"/>
      <c r="F950" s="166"/>
    </row>
    <row r="951" spans="2:6" s="97" customFormat="1" x14ac:dyDescent="0.2">
      <c r="B951" s="167"/>
      <c r="C951" s="168"/>
      <c r="D951" s="164"/>
      <c r="E951" s="165"/>
      <c r="F951" s="166"/>
    </row>
    <row r="952" spans="2:6" s="97" customFormat="1" x14ac:dyDescent="0.2">
      <c r="B952" s="167"/>
      <c r="C952" s="168"/>
      <c r="D952" s="164"/>
      <c r="E952" s="165"/>
      <c r="F952" s="166"/>
    </row>
    <row r="953" spans="2:6" s="97" customFormat="1" x14ac:dyDescent="0.2">
      <c r="B953" s="167"/>
      <c r="C953" s="168"/>
      <c r="D953" s="164"/>
      <c r="E953" s="165"/>
      <c r="F953" s="166"/>
    </row>
    <row r="954" spans="2:6" s="97" customFormat="1" x14ac:dyDescent="0.2">
      <c r="B954" s="167"/>
      <c r="C954" s="168"/>
      <c r="D954" s="164"/>
      <c r="E954" s="165"/>
      <c r="F954" s="166"/>
    </row>
    <row r="955" spans="2:6" s="97" customFormat="1" x14ac:dyDescent="0.2">
      <c r="B955" s="167"/>
      <c r="C955" s="168"/>
      <c r="D955" s="164"/>
      <c r="E955" s="165"/>
      <c r="F955" s="166"/>
    </row>
    <row r="956" spans="2:6" s="97" customFormat="1" x14ac:dyDescent="0.2">
      <c r="B956" s="167"/>
      <c r="C956" s="168"/>
      <c r="D956" s="164"/>
      <c r="E956" s="165"/>
      <c r="F956" s="166"/>
    </row>
    <row r="957" spans="2:6" s="97" customFormat="1" x14ac:dyDescent="0.2">
      <c r="B957" s="167"/>
      <c r="C957" s="168"/>
      <c r="D957" s="164"/>
      <c r="E957" s="165"/>
      <c r="F957" s="166"/>
    </row>
    <row r="958" spans="2:6" s="97" customFormat="1" x14ac:dyDescent="0.2">
      <c r="B958" s="167"/>
      <c r="C958" s="168"/>
      <c r="D958" s="164"/>
      <c r="E958" s="165"/>
      <c r="F958" s="166"/>
    </row>
    <row r="959" spans="2:6" s="97" customFormat="1" x14ac:dyDescent="0.2">
      <c r="B959" s="167"/>
      <c r="C959" s="168"/>
      <c r="D959" s="164"/>
      <c r="E959" s="165"/>
      <c r="F959" s="166"/>
    </row>
    <row r="960" spans="2:6" s="97" customFormat="1" x14ac:dyDescent="0.2">
      <c r="B960" s="167"/>
      <c r="C960" s="168"/>
      <c r="D960" s="164"/>
      <c r="E960" s="165"/>
      <c r="F960" s="166"/>
    </row>
    <row r="961" spans="2:6" s="97" customFormat="1" x14ac:dyDescent="0.2">
      <c r="B961" s="167"/>
      <c r="C961" s="168"/>
      <c r="D961" s="164"/>
      <c r="E961" s="165"/>
      <c r="F961" s="166"/>
    </row>
    <row r="962" spans="2:6" s="97" customFormat="1" x14ac:dyDescent="0.2">
      <c r="B962" s="167"/>
      <c r="C962" s="168"/>
      <c r="D962" s="164"/>
      <c r="E962" s="165"/>
      <c r="F962" s="166"/>
    </row>
    <row r="963" spans="2:6" s="97" customFormat="1" x14ac:dyDescent="0.2">
      <c r="B963" s="167"/>
      <c r="C963" s="168"/>
      <c r="D963" s="164"/>
      <c r="E963" s="165"/>
      <c r="F963" s="166"/>
    </row>
    <row r="964" spans="2:6" s="97" customFormat="1" x14ac:dyDescent="0.2">
      <c r="B964" s="167"/>
      <c r="C964" s="168"/>
      <c r="D964" s="164"/>
      <c r="E964" s="165"/>
      <c r="F964" s="166"/>
    </row>
    <row r="965" spans="2:6" s="97" customFormat="1" x14ac:dyDescent="0.2">
      <c r="B965" s="167"/>
      <c r="C965" s="168"/>
      <c r="D965" s="164"/>
      <c r="E965" s="165"/>
      <c r="F965" s="166"/>
    </row>
    <row r="966" spans="2:6" s="97" customFormat="1" x14ac:dyDescent="0.2">
      <c r="B966" s="167"/>
      <c r="C966" s="168"/>
      <c r="D966" s="164"/>
      <c r="E966" s="165"/>
      <c r="F966" s="166"/>
    </row>
    <row r="967" spans="2:6" s="97" customFormat="1" x14ac:dyDescent="0.2">
      <c r="B967" s="167"/>
      <c r="C967" s="168"/>
      <c r="D967" s="164"/>
      <c r="E967" s="165"/>
      <c r="F967" s="166"/>
    </row>
    <row r="968" spans="2:6" s="97" customFormat="1" x14ac:dyDescent="0.2">
      <c r="B968" s="167"/>
      <c r="C968" s="168"/>
      <c r="D968" s="164"/>
      <c r="E968" s="165"/>
      <c r="F968" s="166"/>
    </row>
    <row r="969" spans="2:6" s="97" customFormat="1" x14ac:dyDescent="0.2">
      <c r="B969" s="167"/>
      <c r="C969" s="168"/>
      <c r="D969" s="164"/>
      <c r="E969" s="165"/>
      <c r="F969" s="166"/>
    </row>
    <row r="970" spans="2:6" s="97" customFormat="1" x14ac:dyDescent="0.2">
      <c r="B970" s="167"/>
      <c r="C970" s="168"/>
      <c r="D970" s="164"/>
      <c r="E970" s="165"/>
      <c r="F970" s="166"/>
    </row>
    <row r="971" spans="2:6" s="97" customFormat="1" x14ac:dyDescent="0.2">
      <c r="B971" s="167"/>
      <c r="C971" s="168"/>
      <c r="D971" s="164"/>
      <c r="E971" s="165"/>
      <c r="F971" s="166"/>
    </row>
    <row r="972" spans="2:6" s="97" customFormat="1" x14ac:dyDescent="0.2">
      <c r="B972" s="167"/>
      <c r="C972" s="168"/>
      <c r="D972" s="164"/>
      <c r="E972" s="165"/>
      <c r="F972" s="166"/>
    </row>
    <row r="973" spans="2:6" s="97" customFormat="1" x14ac:dyDescent="0.2">
      <c r="B973" s="167"/>
      <c r="C973" s="168"/>
      <c r="D973" s="164"/>
      <c r="E973" s="165"/>
      <c r="F973" s="166"/>
    </row>
    <row r="974" spans="2:6" s="97" customFormat="1" x14ac:dyDescent="0.2">
      <c r="B974" s="167"/>
      <c r="C974" s="168"/>
      <c r="D974" s="164"/>
      <c r="E974" s="165"/>
      <c r="F974" s="166"/>
    </row>
    <row r="975" spans="2:6" s="97" customFormat="1" x14ac:dyDescent="0.2">
      <c r="B975" s="167"/>
      <c r="C975" s="168"/>
      <c r="D975" s="164"/>
      <c r="E975" s="165"/>
      <c r="F975" s="166"/>
    </row>
    <row r="976" spans="2:6" s="97" customFormat="1" x14ac:dyDescent="0.2">
      <c r="B976" s="167"/>
      <c r="C976" s="168"/>
      <c r="D976" s="164"/>
      <c r="E976" s="165"/>
      <c r="F976" s="166"/>
    </row>
    <row r="977" spans="2:6" s="97" customFormat="1" x14ac:dyDescent="0.2">
      <c r="B977" s="167"/>
      <c r="C977" s="168"/>
      <c r="D977" s="164"/>
      <c r="E977" s="165"/>
      <c r="F977" s="166"/>
    </row>
    <row r="978" spans="2:6" s="97" customFormat="1" x14ac:dyDescent="0.2">
      <c r="B978" s="167"/>
      <c r="C978" s="168"/>
      <c r="D978" s="164"/>
      <c r="E978" s="165"/>
      <c r="F978" s="166"/>
    </row>
    <row r="979" spans="2:6" s="97" customFormat="1" x14ac:dyDescent="0.2">
      <c r="B979" s="167"/>
      <c r="C979" s="168"/>
      <c r="D979" s="164"/>
      <c r="E979" s="165"/>
      <c r="F979" s="166"/>
    </row>
    <row r="980" spans="2:6" s="97" customFormat="1" x14ac:dyDescent="0.2">
      <c r="B980" s="167"/>
      <c r="C980" s="168"/>
      <c r="D980" s="164"/>
      <c r="E980" s="165"/>
      <c r="F980" s="166"/>
    </row>
    <row r="981" spans="2:6" s="97" customFormat="1" x14ac:dyDescent="0.2">
      <c r="B981" s="167"/>
      <c r="C981" s="168"/>
      <c r="D981" s="164"/>
      <c r="E981" s="165"/>
      <c r="F981" s="166"/>
    </row>
    <row r="982" spans="2:6" s="97" customFormat="1" x14ac:dyDescent="0.2">
      <c r="B982" s="167"/>
      <c r="C982" s="168"/>
      <c r="D982" s="164"/>
      <c r="E982" s="165"/>
      <c r="F982" s="166"/>
    </row>
    <row r="983" spans="2:6" s="97" customFormat="1" x14ac:dyDescent="0.2">
      <c r="B983" s="167"/>
      <c r="C983" s="168"/>
      <c r="D983" s="164"/>
      <c r="E983" s="165"/>
      <c r="F983" s="166"/>
    </row>
    <row r="984" spans="2:6" s="97" customFormat="1" x14ac:dyDescent="0.2">
      <c r="B984" s="167"/>
      <c r="C984" s="168"/>
      <c r="D984" s="164"/>
      <c r="E984" s="165"/>
      <c r="F984" s="166"/>
    </row>
    <row r="985" spans="2:6" s="97" customFormat="1" x14ac:dyDescent="0.2">
      <c r="B985" s="167"/>
      <c r="C985" s="168"/>
      <c r="D985" s="164"/>
      <c r="E985" s="165"/>
      <c r="F985" s="166"/>
    </row>
    <row r="986" spans="2:6" s="97" customFormat="1" x14ac:dyDescent="0.2">
      <c r="B986" s="167"/>
      <c r="C986" s="168"/>
      <c r="D986" s="164"/>
      <c r="E986" s="165"/>
      <c r="F986" s="166"/>
    </row>
    <row r="987" spans="2:6" s="97" customFormat="1" x14ac:dyDescent="0.2">
      <c r="B987" s="167"/>
      <c r="C987" s="168"/>
      <c r="D987" s="164"/>
      <c r="E987" s="165"/>
      <c r="F987" s="166"/>
    </row>
    <row r="988" spans="2:6" s="97" customFormat="1" x14ac:dyDescent="0.2">
      <c r="B988" s="167"/>
      <c r="C988" s="168"/>
      <c r="D988" s="164"/>
      <c r="E988" s="165"/>
      <c r="F988" s="166"/>
    </row>
    <row r="989" spans="2:6" s="97" customFormat="1" x14ac:dyDescent="0.2">
      <c r="B989" s="167"/>
      <c r="C989" s="168"/>
      <c r="D989" s="164"/>
      <c r="E989" s="165"/>
      <c r="F989" s="166"/>
    </row>
    <row r="990" spans="2:6" s="97" customFormat="1" x14ac:dyDescent="0.2">
      <c r="B990" s="167"/>
      <c r="C990" s="168"/>
      <c r="D990" s="164"/>
      <c r="E990" s="165"/>
      <c r="F990" s="166"/>
    </row>
    <row r="991" spans="2:6" s="97" customFormat="1" x14ac:dyDescent="0.2">
      <c r="B991" s="167"/>
      <c r="C991" s="168"/>
      <c r="D991" s="164"/>
      <c r="E991" s="165"/>
      <c r="F991" s="166"/>
    </row>
    <row r="992" spans="2:6" s="97" customFormat="1" x14ac:dyDescent="0.2">
      <c r="B992" s="167"/>
      <c r="C992" s="168"/>
      <c r="D992" s="164"/>
      <c r="E992" s="165"/>
      <c r="F992" s="166"/>
    </row>
    <row r="993" spans="2:6" s="97" customFormat="1" x14ac:dyDescent="0.2">
      <c r="B993" s="167"/>
      <c r="C993" s="168"/>
      <c r="D993" s="164"/>
      <c r="E993" s="165"/>
      <c r="F993" s="166"/>
    </row>
    <row r="994" spans="2:6" s="97" customFormat="1" x14ac:dyDescent="0.2">
      <c r="B994" s="167"/>
      <c r="C994" s="168"/>
      <c r="D994" s="164"/>
      <c r="E994" s="165"/>
      <c r="F994" s="166"/>
    </row>
    <row r="995" spans="2:6" s="97" customFormat="1" x14ac:dyDescent="0.2">
      <c r="B995" s="167"/>
      <c r="C995" s="168"/>
      <c r="D995" s="164"/>
      <c r="E995" s="165"/>
      <c r="F995" s="166"/>
    </row>
    <row r="996" spans="2:6" s="97" customFormat="1" x14ac:dyDescent="0.2">
      <c r="B996" s="167"/>
      <c r="C996" s="168"/>
      <c r="D996" s="164"/>
      <c r="E996" s="165"/>
      <c r="F996" s="166"/>
    </row>
    <row r="997" spans="2:6" s="97" customFormat="1" x14ac:dyDescent="0.2">
      <c r="B997" s="167"/>
      <c r="C997" s="168"/>
      <c r="D997" s="164"/>
      <c r="E997" s="165"/>
      <c r="F997" s="166"/>
    </row>
    <row r="998" spans="2:6" s="97" customFormat="1" x14ac:dyDescent="0.2">
      <c r="B998" s="167"/>
      <c r="C998" s="168"/>
      <c r="D998" s="164"/>
      <c r="E998" s="165"/>
      <c r="F998" s="166"/>
    </row>
    <row r="999" spans="2:6" s="97" customFormat="1" x14ac:dyDescent="0.2">
      <c r="B999" s="167"/>
      <c r="C999" s="168"/>
      <c r="D999" s="164"/>
      <c r="E999" s="165"/>
      <c r="F999" s="166"/>
    </row>
    <row r="1000" spans="2:6" s="97" customFormat="1" x14ac:dyDescent="0.2">
      <c r="B1000" s="167"/>
      <c r="C1000" s="168"/>
      <c r="D1000" s="164"/>
      <c r="E1000" s="165"/>
      <c r="F1000" s="166"/>
    </row>
    <row r="1001" spans="2:6" s="97" customFormat="1" x14ac:dyDescent="0.2">
      <c r="B1001" s="167"/>
      <c r="C1001" s="168"/>
      <c r="D1001" s="164"/>
      <c r="E1001" s="165"/>
      <c r="F1001" s="166"/>
    </row>
    <row r="1002" spans="2:6" s="97" customFormat="1" x14ac:dyDescent="0.2">
      <c r="B1002" s="167"/>
      <c r="C1002" s="168"/>
      <c r="D1002" s="164"/>
      <c r="E1002" s="165"/>
      <c r="F1002" s="166"/>
    </row>
    <row r="1003" spans="2:6" s="97" customFormat="1" x14ac:dyDescent="0.2">
      <c r="B1003" s="167"/>
      <c r="C1003" s="168"/>
      <c r="D1003" s="164"/>
      <c r="E1003" s="165"/>
      <c r="F1003" s="166"/>
    </row>
    <row r="1004" spans="2:6" s="97" customFormat="1" x14ac:dyDescent="0.2">
      <c r="B1004" s="167"/>
      <c r="C1004" s="168"/>
      <c r="D1004" s="164"/>
      <c r="E1004" s="165"/>
      <c r="F1004" s="166"/>
    </row>
    <row r="1005" spans="2:6" s="97" customFormat="1" x14ac:dyDescent="0.2">
      <c r="B1005" s="167"/>
      <c r="C1005" s="168"/>
      <c r="D1005" s="164"/>
      <c r="E1005" s="165"/>
      <c r="F1005" s="166"/>
    </row>
    <row r="1006" spans="2:6" s="97" customFormat="1" x14ac:dyDescent="0.2">
      <c r="B1006" s="167"/>
      <c r="C1006" s="168"/>
      <c r="D1006" s="164"/>
      <c r="E1006" s="165"/>
      <c r="F1006" s="166"/>
    </row>
    <row r="1007" spans="2:6" s="97" customFormat="1" x14ac:dyDescent="0.2">
      <c r="B1007" s="167"/>
      <c r="C1007" s="168"/>
      <c r="D1007" s="164"/>
      <c r="E1007" s="165"/>
      <c r="F1007" s="166"/>
    </row>
    <row r="1008" spans="2:6" s="97" customFormat="1" x14ac:dyDescent="0.2">
      <c r="B1008" s="167"/>
      <c r="C1008" s="168"/>
      <c r="D1008" s="164"/>
      <c r="E1008" s="165"/>
      <c r="F1008" s="166"/>
    </row>
    <row r="1009" spans="2:6" s="97" customFormat="1" x14ac:dyDescent="0.2">
      <c r="B1009" s="167"/>
      <c r="C1009" s="168"/>
      <c r="D1009" s="164"/>
      <c r="E1009" s="165"/>
      <c r="F1009" s="166"/>
    </row>
    <row r="1010" spans="2:6" s="97" customFormat="1" x14ac:dyDescent="0.2">
      <c r="B1010" s="167"/>
      <c r="C1010" s="168"/>
      <c r="D1010" s="164"/>
      <c r="E1010" s="165"/>
      <c r="F1010" s="166"/>
    </row>
    <row r="1011" spans="2:6" s="97" customFormat="1" x14ac:dyDescent="0.2">
      <c r="B1011" s="167"/>
      <c r="C1011" s="168"/>
      <c r="D1011" s="164"/>
      <c r="E1011" s="165"/>
      <c r="F1011" s="166"/>
    </row>
    <row r="1012" spans="2:6" s="97" customFormat="1" x14ac:dyDescent="0.2">
      <c r="B1012" s="167"/>
      <c r="C1012" s="168"/>
      <c r="D1012" s="164"/>
      <c r="E1012" s="165"/>
      <c r="F1012" s="166"/>
    </row>
    <row r="1013" spans="2:6" s="97" customFormat="1" x14ac:dyDescent="0.2">
      <c r="B1013" s="167"/>
      <c r="C1013" s="168"/>
      <c r="D1013" s="164"/>
      <c r="E1013" s="165"/>
      <c r="F1013" s="166"/>
    </row>
    <row r="1014" spans="2:6" s="97" customFormat="1" x14ac:dyDescent="0.2">
      <c r="B1014" s="167"/>
      <c r="C1014" s="168"/>
      <c r="D1014" s="164"/>
      <c r="E1014" s="165"/>
      <c r="F1014" s="166"/>
    </row>
    <row r="1015" spans="2:6" s="97" customFormat="1" x14ac:dyDescent="0.2">
      <c r="B1015" s="167"/>
      <c r="C1015" s="168"/>
      <c r="D1015" s="164"/>
      <c r="E1015" s="165"/>
      <c r="F1015" s="166"/>
    </row>
    <row r="1016" spans="2:6" s="97" customFormat="1" x14ac:dyDescent="0.2">
      <c r="B1016" s="167"/>
      <c r="C1016" s="168"/>
      <c r="D1016" s="164"/>
      <c r="E1016" s="165"/>
      <c r="F1016" s="166"/>
    </row>
    <row r="1017" spans="2:6" s="97" customFormat="1" x14ac:dyDescent="0.2">
      <c r="B1017" s="167"/>
      <c r="C1017" s="168"/>
      <c r="D1017" s="164"/>
      <c r="E1017" s="165"/>
      <c r="F1017" s="166"/>
    </row>
    <row r="1018" spans="2:6" s="97" customFormat="1" x14ac:dyDescent="0.2">
      <c r="B1018" s="167"/>
      <c r="C1018" s="168"/>
      <c r="D1018" s="164"/>
      <c r="E1018" s="165"/>
      <c r="F1018" s="166"/>
    </row>
    <row r="1019" spans="2:6" s="97" customFormat="1" x14ac:dyDescent="0.2">
      <c r="B1019" s="167"/>
      <c r="C1019" s="168"/>
      <c r="D1019" s="164"/>
      <c r="E1019" s="165"/>
      <c r="F1019" s="166"/>
    </row>
    <row r="1020" spans="2:6" s="97" customFormat="1" x14ac:dyDescent="0.2">
      <c r="B1020" s="167"/>
      <c r="C1020" s="168"/>
      <c r="D1020" s="164"/>
      <c r="E1020" s="165"/>
      <c r="F1020" s="166"/>
    </row>
    <row r="1021" spans="2:6" s="97" customFormat="1" x14ac:dyDescent="0.2">
      <c r="B1021" s="167"/>
      <c r="C1021" s="168"/>
      <c r="D1021" s="164"/>
      <c r="E1021" s="165"/>
      <c r="F1021" s="166"/>
    </row>
    <row r="1022" spans="2:6" s="97" customFormat="1" x14ac:dyDescent="0.2">
      <c r="B1022" s="167"/>
      <c r="C1022" s="168"/>
      <c r="D1022" s="164"/>
      <c r="E1022" s="165"/>
      <c r="F1022" s="166"/>
    </row>
    <row r="1023" spans="2:6" s="97" customFormat="1" x14ac:dyDescent="0.2">
      <c r="B1023" s="167"/>
      <c r="C1023" s="168"/>
      <c r="D1023" s="164"/>
      <c r="E1023" s="165"/>
      <c r="F1023" s="166"/>
    </row>
    <row r="1024" spans="2:6" s="97" customFormat="1" x14ac:dyDescent="0.2">
      <c r="B1024" s="167"/>
      <c r="C1024" s="168"/>
      <c r="D1024" s="164"/>
      <c r="E1024" s="165"/>
      <c r="F1024" s="166"/>
    </row>
    <row r="1025" spans="2:6" s="97" customFormat="1" x14ac:dyDescent="0.2">
      <c r="B1025" s="167"/>
      <c r="C1025" s="168"/>
      <c r="D1025" s="164"/>
      <c r="E1025" s="165"/>
      <c r="F1025" s="166"/>
    </row>
    <row r="1026" spans="2:6" s="97" customFormat="1" x14ac:dyDescent="0.2">
      <c r="B1026" s="167"/>
      <c r="C1026" s="168"/>
      <c r="D1026" s="164"/>
      <c r="E1026" s="165"/>
      <c r="F1026" s="166"/>
    </row>
    <row r="1027" spans="2:6" s="97" customFormat="1" x14ac:dyDescent="0.2">
      <c r="B1027" s="167"/>
      <c r="C1027" s="168"/>
      <c r="D1027" s="164"/>
      <c r="E1027" s="165"/>
      <c r="F1027" s="166"/>
    </row>
    <row r="1028" spans="2:6" s="97" customFormat="1" x14ac:dyDescent="0.2">
      <c r="B1028" s="167"/>
      <c r="C1028" s="168"/>
      <c r="D1028" s="164"/>
      <c r="E1028" s="165"/>
      <c r="F1028" s="166"/>
    </row>
    <row r="1029" spans="2:6" s="97" customFormat="1" x14ac:dyDescent="0.2">
      <c r="B1029" s="167"/>
      <c r="C1029" s="168"/>
      <c r="D1029" s="164"/>
      <c r="E1029" s="165"/>
      <c r="F1029" s="166"/>
    </row>
    <row r="1030" spans="2:6" s="97" customFormat="1" x14ac:dyDescent="0.2">
      <c r="B1030" s="167"/>
      <c r="C1030" s="168"/>
      <c r="D1030" s="164"/>
      <c r="E1030" s="165"/>
      <c r="F1030" s="166"/>
    </row>
    <row r="1031" spans="2:6" s="97" customFormat="1" x14ac:dyDescent="0.2">
      <c r="B1031" s="167"/>
      <c r="C1031" s="168"/>
      <c r="D1031" s="164"/>
      <c r="E1031" s="165"/>
      <c r="F1031" s="166"/>
    </row>
    <row r="1032" spans="2:6" s="97" customFormat="1" x14ac:dyDescent="0.2">
      <c r="B1032" s="167"/>
      <c r="C1032" s="168"/>
      <c r="D1032" s="164"/>
      <c r="E1032" s="165"/>
      <c r="F1032" s="166"/>
    </row>
    <row r="1033" spans="2:6" s="97" customFormat="1" x14ac:dyDescent="0.2">
      <c r="B1033" s="167"/>
      <c r="C1033" s="168"/>
      <c r="D1033" s="164"/>
      <c r="E1033" s="165"/>
      <c r="F1033" s="166"/>
    </row>
    <row r="1034" spans="2:6" s="97" customFormat="1" x14ac:dyDescent="0.2">
      <c r="B1034" s="167"/>
      <c r="C1034" s="168"/>
      <c r="D1034" s="164"/>
      <c r="E1034" s="165"/>
      <c r="F1034" s="166"/>
    </row>
    <row r="1035" spans="2:6" s="97" customFormat="1" x14ac:dyDescent="0.2">
      <c r="B1035" s="167"/>
      <c r="C1035" s="168"/>
      <c r="D1035" s="164"/>
      <c r="E1035" s="165"/>
      <c r="F1035" s="166"/>
    </row>
    <row r="1036" spans="2:6" s="97" customFormat="1" x14ac:dyDescent="0.2">
      <c r="B1036" s="167"/>
      <c r="C1036" s="168"/>
      <c r="D1036" s="164"/>
      <c r="E1036" s="165"/>
      <c r="F1036" s="166"/>
    </row>
    <row r="1037" spans="2:6" s="97" customFormat="1" x14ac:dyDescent="0.2">
      <c r="B1037" s="167"/>
      <c r="C1037" s="168"/>
      <c r="D1037" s="164"/>
      <c r="E1037" s="165"/>
      <c r="F1037" s="166"/>
    </row>
    <row r="1038" spans="2:6" s="97" customFormat="1" x14ac:dyDescent="0.2">
      <c r="B1038" s="167"/>
      <c r="C1038" s="168"/>
      <c r="D1038" s="164"/>
      <c r="E1038" s="165"/>
      <c r="F1038" s="166"/>
    </row>
    <row r="1039" spans="2:6" s="97" customFormat="1" x14ac:dyDescent="0.2">
      <c r="B1039" s="167"/>
      <c r="C1039" s="168"/>
      <c r="D1039" s="164"/>
      <c r="E1039" s="165"/>
      <c r="F1039" s="166"/>
    </row>
    <row r="1040" spans="2:6" s="97" customFormat="1" x14ac:dyDescent="0.2">
      <c r="B1040" s="167"/>
      <c r="C1040" s="168"/>
      <c r="D1040" s="164"/>
      <c r="E1040" s="165"/>
      <c r="F1040" s="166"/>
    </row>
    <row r="1041" spans="2:6" s="97" customFormat="1" x14ac:dyDescent="0.2">
      <c r="B1041" s="167"/>
      <c r="C1041" s="168"/>
      <c r="D1041" s="164"/>
      <c r="E1041" s="165"/>
      <c r="F1041" s="166"/>
    </row>
    <row r="1042" spans="2:6" s="97" customFormat="1" x14ac:dyDescent="0.2">
      <c r="B1042" s="167"/>
      <c r="C1042" s="168"/>
      <c r="D1042" s="164"/>
      <c r="E1042" s="165"/>
      <c r="F1042" s="166"/>
    </row>
    <row r="1043" spans="2:6" s="97" customFormat="1" x14ac:dyDescent="0.2">
      <c r="B1043" s="167"/>
      <c r="C1043" s="168"/>
      <c r="D1043" s="164"/>
      <c r="E1043" s="165"/>
      <c r="F1043" s="166"/>
    </row>
    <row r="1044" spans="2:6" s="97" customFormat="1" x14ac:dyDescent="0.2">
      <c r="B1044" s="167"/>
      <c r="C1044" s="168"/>
      <c r="D1044" s="164"/>
      <c r="E1044" s="165"/>
      <c r="F1044" s="166"/>
    </row>
    <row r="1045" spans="2:6" s="97" customFormat="1" x14ac:dyDescent="0.2">
      <c r="B1045" s="167"/>
      <c r="C1045" s="168"/>
      <c r="D1045" s="164"/>
      <c r="E1045" s="165"/>
      <c r="F1045" s="166"/>
    </row>
    <row r="1046" spans="2:6" s="97" customFormat="1" x14ac:dyDescent="0.2">
      <c r="B1046" s="167"/>
      <c r="C1046" s="168"/>
      <c r="D1046" s="164"/>
      <c r="E1046" s="165"/>
      <c r="F1046" s="166"/>
    </row>
    <row r="1047" spans="2:6" s="97" customFormat="1" x14ac:dyDescent="0.2">
      <c r="B1047" s="167"/>
      <c r="C1047" s="168"/>
      <c r="D1047" s="164"/>
      <c r="E1047" s="165"/>
      <c r="F1047" s="166"/>
    </row>
    <row r="1048" spans="2:6" s="97" customFormat="1" x14ac:dyDescent="0.2">
      <c r="B1048" s="167"/>
      <c r="C1048" s="168"/>
      <c r="D1048" s="164"/>
      <c r="E1048" s="165"/>
      <c r="F1048" s="166"/>
    </row>
    <row r="1049" spans="2:6" s="97" customFormat="1" x14ac:dyDescent="0.2">
      <c r="B1049" s="167"/>
      <c r="C1049" s="168"/>
      <c r="D1049" s="164"/>
      <c r="E1049" s="165"/>
      <c r="F1049" s="166"/>
    </row>
    <row r="1050" spans="2:6" s="97" customFormat="1" x14ac:dyDescent="0.2">
      <c r="B1050" s="167"/>
      <c r="C1050" s="168"/>
      <c r="D1050" s="164"/>
      <c r="E1050" s="165"/>
      <c r="F1050" s="166"/>
    </row>
    <row r="1051" spans="2:6" s="97" customFormat="1" x14ac:dyDescent="0.2">
      <c r="B1051" s="167"/>
      <c r="C1051" s="168"/>
      <c r="D1051" s="164"/>
      <c r="E1051" s="165"/>
      <c r="F1051" s="166"/>
    </row>
    <row r="1052" spans="2:6" s="97" customFormat="1" x14ac:dyDescent="0.2">
      <c r="B1052" s="167"/>
      <c r="C1052" s="168"/>
      <c r="D1052" s="164"/>
      <c r="E1052" s="165"/>
      <c r="F1052" s="166"/>
    </row>
    <row r="1053" spans="2:6" s="97" customFormat="1" x14ac:dyDescent="0.2">
      <c r="B1053" s="167"/>
      <c r="C1053" s="168"/>
      <c r="D1053" s="164"/>
      <c r="E1053" s="165"/>
      <c r="F1053" s="166"/>
    </row>
    <row r="1054" spans="2:6" s="97" customFormat="1" x14ac:dyDescent="0.2">
      <c r="B1054" s="167"/>
      <c r="C1054" s="168"/>
      <c r="D1054" s="164"/>
      <c r="E1054" s="165"/>
      <c r="F1054" s="166"/>
    </row>
    <row r="1055" spans="2:6" s="97" customFormat="1" x14ac:dyDescent="0.2">
      <c r="B1055" s="167"/>
      <c r="C1055" s="168"/>
      <c r="D1055" s="164"/>
      <c r="E1055" s="165"/>
      <c r="F1055" s="166"/>
    </row>
    <row r="1056" spans="2:6" s="97" customFormat="1" x14ac:dyDescent="0.2">
      <c r="B1056" s="167"/>
      <c r="C1056" s="168"/>
      <c r="D1056" s="164"/>
      <c r="E1056" s="165"/>
      <c r="F1056" s="166"/>
    </row>
    <row r="1057" spans="2:6" s="97" customFormat="1" x14ac:dyDescent="0.2">
      <c r="B1057" s="167"/>
      <c r="C1057" s="168"/>
      <c r="D1057" s="164"/>
      <c r="E1057" s="165"/>
      <c r="F1057" s="166"/>
    </row>
    <row r="1058" spans="2:6" s="97" customFormat="1" x14ac:dyDescent="0.2">
      <c r="B1058" s="167"/>
      <c r="C1058" s="168"/>
      <c r="D1058" s="164"/>
      <c r="E1058" s="165"/>
      <c r="F1058" s="166"/>
    </row>
    <row r="1059" spans="2:6" s="97" customFormat="1" x14ac:dyDescent="0.2">
      <c r="B1059" s="167"/>
      <c r="C1059" s="168"/>
      <c r="D1059" s="164"/>
      <c r="E1059" s="165"/>
      <c r="F1059" s="166"/>
    </row>
    <row r="1060" spans="2:6" s="97" customFormat="1" x14ac:dyDescent="0.2">
      <c r="B1060" s="167"/>
      <c r="C1060" s="168"/>
      <c r="D1060" s="164"/>
      <c r="E1060" s="165"/>
      <c r="F1060" s="166"/>
    </row>
    <row r="1061" spans="2:6" s="97" customFormat="1" x14ac:dyDescent="0.2">
      <c r="B1061" s="167"/>
      <c r="C1061" s="168"/>
      <c r="D1061" s="164"/>
      <c r="E1061" s="165"/>
      <c r="F1061" s="166"/>
    </row>
    <row r="1062" spans="2:6" s="97" customFormat="1" x14ac:dyDescent="0.2">
      <c r="B1062" s="167"/>
      <c r="C1062" s="168"/>
      <c r="D1062" s="164"/>
      <c r="E1062" s="165"/>
      <c r="F1062" s="166"/>
    </row>
    <row r="1063" spans="2:6" s="97" customFormat="1" x14ac:dyDescent="0.2">
      <c r="B1063" s="167"/>
      <c r="C1063" s="168"/>
      <c r="D1063" s="164"/>
      <c r="E1063" s="165"/>
      <c r="F1063" s="166"/>
    </row>
    <row r="1064" spans="2:6" s="97" customFormat="1" x14ac:dyDescent="0.2">
      <c r="B1064" s="167"/>
      <c r="C1064" s="168"/>
      <c r="D1064" s="164"/>
      <c r="E1064" s="165"/>
      <c r="F1064" s="166"/>
    </row>
    <row r="1065" spans="2:6" s="97" customFormat="1" x14ac:dyDescent="0.2">
      <c r="B1065" s="167"/>
      <c r="C1065" s="168"/>
      <c r="D1065" s="164"/>
      <c r="E1065" s="165"/>
      <c r="F1065" s="166"/>
    </row>
    <row r="1066" spans="2:6" s="97" customFormat="1" x14ac:dyDescent="0.2">
      <c r="B1066" s="167"/>
      <c r="C1066" s="168"/>
      <c r="D1066" s="164"/>
      <c r="E1066" s="165"/>
      <c r="F1066" s="166"/>
    </row>
    <row r="1067" spans="2:6" s="97" customFormat="1" x14ac:dyDescent="0.2">
      <c r="B1067" s="167"/>
      <c r="C1067" s="168"/>
      <c r="D1067" s="164"/>
      <c r="E1067" s="165"/>
      <c r="F1067" s="166"/>
    </row>
    <row r="1068" spans="2:6" s="97" customFormat="1" x14ac:dyDescent="0.2">
      <c r="B1068" s="167"/>
      <c r="C1068" s="168"/>
      <c r="D1068" s="164"/>
      <c r="E1068" s="165"/>
      <c r="F1068" s="166"/>
    </row>
    <row r="1069" spans="2:6" s="97" customFormat="1" x14ac:dyDescent="0.2">
      <c r="B1069" s="167"/>
      <c r="C1069" s="168"/>
      <c r="D1069" s="164"/>
      <c r="E1069" s="165"/>
      <c r="F1069" s="166"/>
    </row>
    <row r="1070" spans="2:6" s="97" customFormat="1" x14ac:dyDescent="0.2">
      <c r="B1070" s="167"/>
      <c r="C1070" s="168"/>
      <c r="D1070" s="164"/>
      <c r="E1070" s="165"/>
      <c r="F1070" s="166"/>
    </row>
    <row r="1071" spans="2:6" s="97" customFormat="1" x14ac:dyDescent="0.2">
      <c r="B1071" s="167"/>
      <c r="C1071" s="168"/>
      <c r="D1071" s="164"/>
      <c r="E1071" s="165"/>
      <c r="F1071" s="166"/>
    </row>
    <row r="1072" spans="2:6" s="97" customFormat="1" x14ac:dyDescent="0.2">
      <c r="B1072" s="167"/>
      <c r="C1072" s="168"/>
      <c r="D1072" s="164"/>
      <c r="E1072" s="165"/>
      <c r="F1072" s="166"/>
    </row>
    <row r="1073" spans="2:6" s="97" customFormat="1" x14ac:dyDescent="0.2">
      <c r="B1073" s="167"/>
      <c r="C1073" s="168"/>
      <c r="D1073" s="164"/>
      <c r="E1073" s="165"/>
      <c r="F1073" s="166"/>
    </row>
    <row r="1074" spans="2:6" s="97" customFormat="1" x14ac:dyDescent="0.2">
      <c r="B1074" s="167"/>
      <c r="C1074" s="168"/>
      <c r="D1074" s="164"/>
      <c r="E1074" s="165"/>
      <c r="F1074" s="166"/>
    </row>
    <row r="1075" spans="2:6" s="97" customFormat="1" x14ac:dyDescent="0.2">
      <c r="B1075" s="167"/>
      <c r="C1075" s="168"/>
      <c r="D1075" s="164"/>
      <c r="E1075" s="165"/>
      <c r="F1075" s="166"/>
    </row>
    <row r="1076" spans="2:6" s="97" customFormat="1" x14ac:dyDescent="0.2">
      <c r="B1076" s="167"/>
      <c r="C1076" s="168"/>
      <c r="D1076" s="164"/>
      <c r="E1076" s="165"/>
      <c r="F1076" s="166"/>
    </row>
    <row r="1077" spans="2:6" s="97" customFormat="1" x14ac:dyDescent="0.2">
      <c r="B1077" s="167"/>
      <c r="C1077" s="168"/>
      <c r="D1077" s="164"/>
      <c r="E1077" s="165"/>
      <c r="F1077" s="166"/>
    </row>
    <row r="1078" spans="2:6" s="97" customFormat="1" x14ac:dyDescent="0.2">
      <c r="B1078" s="167"/>
      <c r="C1078" s="168"/>
      <c r="D1078" s="164"/>
      <c r="E1078" s="165"/>
      <c r="F1078" s="166"/>
    </row>
    <row r="1079" spans="2:6" s="97" customFormat="1" x14ac:dyDescent="0.2">
      <c r="B1079" s="167"/>
      <c r="C1079" s="168"/>
      <c r="D1079" s="164"/>
      <c r="E1079" s="165"/>
      <c r="F1079" s="166"/>
    </row>
    <row r="1080" spans="2:6" s="97" customFormat="1" x14ac:dyDescent="0.2">
      <c r="B1080" s="167"/>
      <c r="C1080" s="168"/>
      <c r="D1080" s="164"/>
      <c r="E1080" s="165"/>
      <c r="F1080" s="166"/>
    </row>
    <row r="1081" spans="2:6" s="97" customFormat="1" x14ac:dyDescent="0.2">
      <c r="B1081" s="167"/>
      <c r="C1081" s="168"/>
      <c r="D1081" s="164"/>
      <c r="E1081" s="165"/>
      <c r="F1081" s="166"/>
    </row>
    <row r="1082" spans="2:6" s="97" customFormat="1" x14ac:dyDescent="0.2">
      <c r="B1082" s="167"/>
      <c r="C1082" s="168"/>
      <c r="D1082" s="164"/>
      <c r="E1082" s="165"/>
      <c r="F1082" s="166"/>
    </row>
    <row r="1083" spans="2:6" s="97" customFormat="1" x14ac:dyDescent="0.2">
      <c r="B1083" s="167"/>
      <c r="C1083" s="168"/>
      <c r="D1083" s="164"/>
      <c r="E1083" s="165"/>
      <c r="F1083" s="166"/>
    </row>
    <row r="1084" spans="2:6" s="97" customFormat="1" x14ac:dyDescent="0.2">
      <c r="B1084" s="167"/>
      <c r="C1084" s="168"/>
      <c r="D1084" s="164"/>
      <c r="E1084" s="165"/>
      <c r="F1084" s="166"/>
    </row>
    <row r="1085" spans="2:6" s="97" customFormat="1" x14ac:dyDescent="0.2">
      <c r="B1085" s="167"/>
      <c r="C1085" s="168"/>
      <c r="D1085" s="164"/>
      <c r="E1085" s="165"/>
      <c r="F1085" s="166"/>
    </row>
    <row r="1086" spans="2:6" s="97" customFormat="1" x14ac:dyDescent="0.2">
      <c r="B1086" s="167"/>
      <c r="C1086" s="168"/>
      <c r="D1086" s="164"/>
      <c r="E1086" s="165"/>
      <c r="F1086" s="166"/>
    </row>
    <row r="1087" spans="2:6" s="97" customFormat="1" x14ac:dyDescent="0.2">
      <c r="B1087" s="167"/>
      <c r="C1087" s="168"/>
      <c r="D1087" s="164"/>
      <c r="E1087" s="165"/>
      <c r="F1087" s="166"/>
    </row>
    <row r="1088" spans="2:6" s="97" customFormat="1" x14ac:dyDescent="0.2">
      <c r="B1088" s="167"/>
      <c r="C1088" s="168"/>
      <c r="D1088" s="164"/>
      <c r="E1088" s="165"/>
      <c r="F1088" s="166"/>
    </row>
    <row r="1089" spans="2:6" s="97" customFormat="1" x14ac:dyDescent="0.2">
      <c r="B1089" s="167"/>
      <c r="C1089" s="168"/>
      <c r="D1089" s="164"/>
      <c r="E1089" s="165"/>
      <c r="F1089" s="166"/>
    </row>
    <row r="1090" spans="2:6" s="97" customFormat="1" x14ac:dyDescent="0.2">
      <c r="B1090" s="167"/>
      <c r="C1090" s="168"/>
      <c r="D1090" s="164"/>
      <c r="E1090" s="165"/>
      <c r="F1090" s="166"/>
    </row>
    <row r="1091" spans="2:6" s="97" customFormat="1" x14ac:dyDescent="0.2">
      <c r="B1091" s="167"/>
      <c r="C1091" s="168"/>
      <c r="D1091" s="164"/>
      <c r="E1091" s="165"/>
      <c r="F1091" s="166"/>
    </row>
    <row r="1092" spans="2:6" s="97" customFormat="1" x14ac:dyDescent="0.2">
      <c r="B1092" s="167"/>
      <c r="C1092" s="168"/>
      <c r="D1092" s="164"/>
      <c r="E1092" s="165"/>
      <c r="F1092" s="166"/>
    </row>
    <row r="1093" spans="2:6" s="97" customFormat="1" x14ac:dyDescent="0.2">
      <c r="B1093" s="167"/>
      <c r="C1093" s="168"/>
      <c r="D1093" s="164"/>
      <c r="E1093" s="165"/>
      <c r="F1093" s="166"/>
    </row>
    <row r="1094" spans="2:6" s="97" customFormat="1" x14ac:dyDescent="0.2">
      <c r="B1094" s="167"/>
      <c r="C1094" s="168"/>
      <c r="D1094" s="164"/>
      <c r="E1094" s="165"/>
      <c r="F1094" s="166"/>
    </row>
    <row r="1095" spans="2:6" s="97" customFormat="1" x14ac:dyDescent="0.2">
      <c r="B1095" s="167"/>
      <c r="C1095" s="168"/>
      <c r="D1095" s="164"/>
      <c r="E1095" s="165"/>
      <c r="F1095" s="166"/>
    </row>
    <row r="1096" spans="2:6" s="97" customFormat="1" x14ac:dyDescent="0.2">
      <c r="B1096" s="167"/>
      <c r="C1096" s="168"/>
      <c r="D1096" s="164"/>
      <c r="E1096" s="165"/>
      <c r="F1096" s="166"/>
    </row>
    <row r="1097" spans="2:6" s="97" customFormat="1" x14ac:dyDescent="0.2">
      <c r="B1097" s="167"/>
      <c r="C1097" s="168"/>
      <c r="D1097" s="164"/>
      <c r="E1097" s="165"/>
      <c r="F1097" s="166"/>
    </row>
    <row r="1098" spans="2:6" s="97" customFormat="1" x14ac:dyDescent="0.2">
      <c r="B1098" s="167"/>
      <c r="C1098" s="168"/>
      <c r="D1098" s="164"/>
      <c r="E1098" s="165"/>
      <c r="F1098" s="166"/>
    </row>
    <row r="1099" spans="2:6" s="97" customFormat="1" x14ac:dyDescent="0.2">
      <c r="B1099" s="167"/>
      <c r="C1099" s="168"/>
      <c r="D1099" s="164"/>
      <c r="E1099" s="165"/>
      <c r="F1099" s="166"/>
    </row>
    <row r="1100" spans="2:6" s="97" customFormat="1" x14ac:dyDescent="0.2">
      <c r="B1100" s="167"/>
      <c r="C1100" s="168"/>
      <c r="D1100" s="164"/>
      <c r="E1100" s="165"/>
      <c r="F1100" s="166"/>
    </row>
    <row r="1101" spans="2:6" s="97" customFormat="1" x14ac:dyDescent="0.2">
      <c r="B1101" s="167"/>
      <c r="C1101" s="168"/>
      <c r="D1101" s="164"/>
      <c r="E1101" s="165"/>
      <c r="F1101" s="166"/>
    </row>
    <row r="1102" spans="2:6" s="97" customFormat="1" x14ac:dyDescent="0.2">
      <c r="B1102" s="167"/>
      <c r="C1102" s="168"/>
      <c r="D1102" s="164"/>
      <c r="E1102" s="165"/>
      <c r="F1102" s="166"/>
    </row>
    <row r="1103" spans="2:6" s="97" customFormat="1" x14ac:dyDescent="0.2">
      <c r="B1103" s="167"/>
      <c r="C1103" s="168"/>
      <c r="D1103" s="164"/>
      <c r="E1103" s="165"/>
      <c r="F1103" s="166"/>
    </row>
    <row r="1104" spans="2:6" s="97" customFormat="1" x14ac:dyDescent="0.2">
      <c r="B1104" s="167"/>
      <c r="C1104" s="168"/>
      <c r="D1104" s="164"/>
      <c r="E1104" s="165"/>
      <c r="F1104" s="166"/>
    </row>
    <row r="1105" spans="2:6" s="97" customFormat="1" x14ac:dyDescent="0.2">
      <c r="B1105" s="167"/>
      <c r="C1105" s="168"/>
      <c r="D1105" s="164"/>
      <c r="E1105" s="165"/>
      <c r="F1105" s="166"/>
    </row>
    <row r="1106" spans="2:6" s="97" customFormat="1" x14ac:dyDescent="0.2">
      <c r="B1106" s="167"/>
      <c r="C1106" s="168"/>
      <c r="D1106" s="164"/>
      <c r="E1106" s="165"/>
      <c r="F1106" s="166"/>
    </row>
    <row r="1107" spans="2:6" s="97" customFormat="1" x14ac:dyDescent="0.2">
      <c r="B1107" s="167"/>
      <c r="C1107" s="168"/>
      <c r="D1107" s="164"/>
      <c r="E1107" s="165"/>
      <c r="F1107" s="166"/>
    </row>
    <row r="1108" spans="2:6" s="97" customFormat="1" x14ac:dyDescent="0.2">
      <c r="B1108" s="167"/>
      <c r="C1108" s="168"/>
      <c r="D1108" s="164"/>
      <c r="E1108" s="165"/>
      <c r="F1108" s="166"/>
    </row>
    <row r="1109" spans="2:6" s="97" customFormat="1" x14ac:dyDescent="0.2">
      <c r="B1109" s="167"/>
      <c r="C1109" s="168"/>
      <c r="D1109" s="164"/>
      <c r="E1109" s="165"/>
      <c r="F1109" s="166"/>
    </row>
    <row r="1110" spans="2:6" s="97" customFormat="1" x14ac:dyDescent="0.2">
      <c r="B1110" s="167"/>
      <c r="C1110" s="168"/>
      <c r="D1110" s="164"/>
      <c r="E1110" s="165"/>
      <c r="F1110" s="166"/>
    </row>
    <row r="1111" spans="2:6" s="97" customFormat="1" x14ac:dyDescent="0.2">
      <c r="B1111" s="167"/>
      <c r="C1111" s="168"/>
      <c r="D1111" s="164"/>
      <c r="E1111" s="165"/>
      <c r="F1111" s="166"/>
    </row>
    <row r="1112" spans="2:6" s="97" customFormat="1" x14ac:dyDescent="0.2">
      <c r="B1112" s="167"/>
      <c r="C1112" s="168"/>
      <c r="D1112" s="164"/>
      <c r="E1112" s="165"/>
      <c r="F1112" s="166"/>
    </row>
    <row r="1113" spans="2:6" s="97" customFormat="1" x14ac:dyDescent="0.2">
      <c r="B1113" s="167"/>
      <c r="C1113" s="168"/>
      <c r="D1113" s="164"/>
      <c r="E1113" s="165"/>
      <c r="F1113" s="166"/>
    </row>
    <row r="1114" spans="2:6" s="97" customFormat="1" x14ac:dyDescent="0.2">
      <c r="B1114" s="167"/>
      <c r="C1114" s="168"/>
      <c r="D1114" s="164"/>
      <c r="E1114" s="165"/>
      <c r="F1114" s="166"/>
    </row>
    <row r="1115" spans="2:6" s="97" customFormat="1" x14ac:dyDescent="0.2">
      <c r="B1115" s="167"/>
      <c r="C1115" s="168"/>
      <c r="D1115" s="164"/>
      <c r="E1115" s="165"/>
      <c r="F1115" s="166"/>
    </row>
    <row r="1116" spans="2:6" s="97" customFormat="1" x14ac:dyDescent="0.2">
      <c r="B1116" s="167"/>
      <c r="C1116" s="168"/>
      <c r="D1116" s="164"/>
      <c r="E1116" s="165"/>
      <c r="F1116" s="166"/>
    </row>
    <row r="1117" spans="2:6" s="97" customFormat="1" x14ac:dyDescent="0.2">
      <c r="B1117" s="167"/>
      <c r="C1117" s="168"/>
      <c r="D1117" s="164"/>
      <c r="E1117" s="165"/>
      <c r="F1117" s="166"/>
    </row>
    <row r="1118" spans="2:6" s="97" customFormat="1" x14ac:dyDescent="0.2">
      <c r="B1118" s="167"/>
      <c r="C1118" s="168"/>
      <c r="D1118" s="164"/>
      <c r="E1118" s="165"/>
      <c r="F1118" s="166"/>
    </row>
    <row r="1119" spans="2:6" s="97" customFormat="1" x14ac:dyDescent="0.2">
      <c r="B1119" s="167"/>
      <c r="C1119" s="168"/>
      <c r="D1119" s="164"/>
      <c r="E1119" s="165"/>
      <c r="F1119" s="166"/>
    </row>
    <row r="1120" spans="2:6" s="97" customFormat="1" x14ac:dyDescent="0.2">
      <c r="B1120" s="167"/>
      <c r="C1120" s="168"/>
      <c r="D1120" s="164"/>
      <c r="E1120" s="165"/>
      <c r="F1120" s="166"/>
    </row>
    <row r="1121" spans="2:6" s="97" customFormat="1" x14ac:dyDescent="0.2">
      <c r="B1121" s="167"/>
      <c r="C1121" s="168"/>
      <c r="D1121" s="164"/>
      <c r="E1121" s="165"/>
      <c r="F1121" s="166"/>
    </row>
    <row r="1122" spans="2:6" s="97" customFormat="1" x14ac:dyDescent="0.2">
      <c r="B1122" s="167"/>
      <c r="C1122" s="168"/>
      <c r="D1122" s="164"/>
      <c r="E1122" s="165"/>
      <c r="F1122" s="166"/>
    </row>
    <row r="1123" spans="2:6" s="97" customFormat="1" x14ac:dyDescent="0.2">
      <c r="B1123" s="167"/>
      <c r="C1123" s="168"/>
      <c r="D1123" s="164"/>
      <c r="E1123" s="165"/>
      <c r="F1123" s="166"/>
    </row>
    <row r="1124" spans="2:6" s="97" customFormat="1" x14ac:dyDescent="0.2">
      <c r="B1124" s="167"/>
      <c r="C1124" s="168"/>
      <c r="D1124" s="164"/>
      <c r="E1124" s="165"/>
      <c r="F1124" s="166"/>
    </row>
    <row r="1125" spans="2:6" s="97" customFormat="1" x14ac:dyDescent="0.2">
      <c r="B1125" s="167"/>
      <c r="C1125" s="168"/>
      <c r="D1125" s="164"/>
      <c r="E1125" s="165"/>
      <c r="F1125" s="166"/>
    </row>
    <row r="1126" spans="2:6" s="97" customFormat="1" x14ac:dyDescent="0.2">
      <c r="B1126" s="167"/>
      <c r="C1126" s="168"/>
      <c r="D1126" s="164"/>
      <c r="E1126" s="165"/>
      <c r="F1126" s="166"/>
    </row>
    <row r="1127" spans="2:6" s="97" customFormat="1" x14ac:dyDescent="0.2">
      <c r="B1127" s="167"/>
      <c r="C1127" s="168"/>
      <c r="D1127" s="164"/>
      <c r="E1127" s="165"/>
      <c r="F1127" s="166"/>
    </row>
    <row r="1128" spans="2:6" s="97" customFormat="1" x14ac:dyDescent="0.2">
      <c r="B1128" s="167"/>
      <c r="C1128" s="168"/>
      <c r="D1128" s="164"/>
      <c r="E1128" s="165"/>
      <c r="F1128" s="166"/>
    </row>
    <row r="1129" spans="2:6" s="97" customFormat="1" x14ac:dyDescent="0.2">
      <c r="B1129" s="167"/>
      <c r="C1129" s="168"/>
      <c r="D1129" s="164"/>
      <c r="E1129" s="165"/>
      <c r="F1129" s="166"/>
    </row>
    <row r="1130" spans="2:6" s="97" customFormat="1" x14ac:dyDescent="0.2">
      <c r="B1130" s="167"/>
      <c r="C1130" s="168"/>
      <c r="D1130" s="164"/>
      <c r="E1130" s="165"/>
      <c r="F1130" s="166"/>
    </row>
    <row r="1131" spans="2:6" s="97" customFormat="1" x14ac:dyDescent="0.2">
      <c r="B1131" s="167"/>
      <c r="C1131" s="168"/>
      <c r="D1131" s="164"/>
      <c r="E1131" s="165"/>
      <c r="F1131" s="166"/>
    </row>
    <row r="1132" spans="2:6" s="97" customFormat="1" x14ac:dyDescent="0.2">
      <c r="B1132" s="167"/>
      <c r="C1132" s="168"/>
      <c r="D1132" s="164"/>
      <c r="E1132" s="165"/>
      <c r="F1132" s="166"/>
    </row>
    <row r="1133" spans="2:6" s="97" customFormat="1" x14ac:dyDescent="0.2">
      <c r="B1133" s="167"/>
      <c r="C1133" s="168"/>
      <c r="D1133" s="164"/>
      <c r="E1133" s="165"/>
      <c r="F1133" s="166"/>
    </row>
    <row r="1134" spans="2:6" s="97" customFormat="1" x14ac:dyDescent="0.2">
      <c r="B1134" s="167"/>
      <c r="C1134" s="168"/>
      <c r="D1134" s="164"/>
      <c r="E1134" s="165"/>
      <c r="F1134" s="166"/>
    </row>
    <row r="1135" spans="2:6" s="97" customFormat="1" x14ac:dyDescent="0.2">
      <c r="B1135" s="167"/>
      <c r="C1135" s="168"/>
      <c r="D1135" s="164"/>
      <c r="E1135" s="165"/>
      <c r="F1135" s="166"/>
    </row>
    <row r="1136" spans="2:6" s="97" customFormat="1" x14ac:dyDescent="0.2">
      <c r="B1136" s="167"/>
      <c r="C1136" s="168"/>
      <c r="D1136" s="164"/>
      <c r="E1136" s="165"/>
      <c r="F1136" s="166"/>
    </row>
    <row r="1137" spans="2:6" s="97" customFormat="1" x14ac:dyDescent="0.2">
      <c r="B1137" s="167"/>
      <c r="C1137" s="168"/>
      <c r="D1137" s="164"/>
      <c r="E1137" s="165"/>
      <c r="F1137" s="166"/>
    </row>
    <row r="1138" spans="2:6" s="97" customFormat="1" x14ac:dyDescent="0.2">
      <c r="B1138" s="167"/>
      <c r="C1138" s="168"/>
      <c r="D1138" s="164"/>
      <c r="E1138" s="165"/>
      <c r="F1138" s="166"/>
    </row>
    <row r="1139" spans="2:6" s="97" customFormat="1" x14ac:dyDescent="0.2">
      <c r="B1139" s="167"/>
      <c r="C1139" s="168"/>
      <c r="D1139" s="164"/>
      <c r="E1139" s="165"/>
      <c r="F1139" s="166"/>
    </row>
    <row r="1140" spans="2:6" s="97" customFormat="1" x14ac:dyDescent="0.2">
      <c r="B1140" s="167"/>
      <c r="C1140" s="168"/>
      <c r="D1140" s="164"/>
      <c r="E1140" s="165"/>
      <c r="F1140" s="166"/>
    </row>
    <row r="1141" spans="2:6" s="97" customFormat="1" x14ac:dyDescent="0.2">
      <c r="B1141" s="167"/>
      <c r="C1141" s="168"/>
      <c r="D1141" s="164"/>
      <c r="E1141" s="165"/>
      <c r="F1141" s="166"/>
    </row>
    <row r="1142" spans="2:6" s="97" customFormat="1" x14ac:dyDescent="0.2">
      <c r="B1142" s="167"/>
      <c r="C1142" s="168"/>
      <c r="D1142" s="164"/>
      <c r="E1142" s="165"/>
      <c r="F1142" s="166"/>
    </row>
    <row r="1143" spans="2:6" s="97" customFormat="1" x14ac:dyDescent="0.2">
      <c r="B1143" s="167"/>
      <c r="C1143" s="168"/>
      <c r="D1143" s="164"/>
      <c r="E1143" s="165"/>
      <c r="F1143" s="166"/>
    </row>
    <row r="1144" spans="2:6" s="97" customFormat="1" x14ac:dyDescent="0.2">
      <c r="B1144" s="167"/>
      <c r="C1144" s="168"/>
      <c r="D1144" s="164"/>
      <c r="E1144" s="165"/>
      <c r="F1144" s="166"/>
    </row>
    <row r="1145" spans="2:6" s="97" customFormat="1" x14ac:dyDescent="0.2">
      <c r="B1145" s="167"/>
      <c r="C1145" s="168"/>
      <c r="D1145" s="164"/>
      <c r="E1145" s="165"/>
      <c r="F1145" s="166"/>
    </row>
    <row r="1146" spans="2:6" s="97" customFormat="1" x14ac:dyDescent="0.2">
      <c r="B1146" s="167"/>
      <c r="C1146" s="168"/>
      <c r="D1146" s="164"/>
      <c r="E1146" s="165"/>
      <c r="F1146" s="166"/>
    </row>
    <row r="1147" spans="2:6" s="97" customFormat="1" x14ac:dyDescent="0.2">
      <c r="B1147" s="167"/>
      <c r="C1147" s="168"/>
      <c r="D1147" s="164"/>
      <c r="E1147" s="165"/>
      <c r="F1147" s="166"/>
    </row>
    <row r="1148" spans="2:6" s="97" customFormat="1" x14ac:dyDescent="0.2">
      <c r="B1148" s="167"/>
      <c r="C1148" s="168"/>
      <c r="D1148" s="164"/>
      <c r="E1148" s="165"/>
      <c r="F1148" s="166"/>
    </row>
    <row r="1149" spans="2:6" s="97" customFormat="1" x14ac:dyDescent="0.2">
      <c r="B1149" s="167"/>
      <c r="C1149" s="168"/>
      <c r="D1149" s="164"/>
      <c r="E1149" s="165"/>
      <c r="F1149" s="166"/>
    </row>
    <row r="1150" spans="2:6" s="97" customFormat="1" x14ac:dyDescent="0.2">
      <c r="B1150" s="167"/>
      <c r="C1150" s="168"/>
      <c r="D1150" s="164"/>
      <c r="E1150" s="165"/>
      <c r="F1150" s="166"/>
    </row>
    <row r="1151" spans="2:6" s="97" customFormat="1" x14ac:dyDescent="0.2">
      <c r="B1151" s="167"/>
      <c r="C1151" s="168"/>
      <c r="D1151" s="164"/>
      <c r="E1151" s="165"/>
      <c r="F1151" s="166"/>
    </row>
    <row r="1152" spans="2:6" s="97" customFormat="1" x14ac:dyDescent="0.2">
      <c r="B1152" s="167"/>
      <c r="C1152" s="168"/>
      <c r="D1152" s="164"/>
      <c r="E1152" s="165"/>
      <c r="F1152" s="166"/>
    </row>
    <row r="1153" spans="2:6" s="97" customFormat="1" x14ac:dyDescent="0.2">
      <c r="B1153" s="167"/>
      <c r="C1153" s="168"/>
      <c r="D1153" s="164"/>
      <c r="E1153" s="165"/>
      <c r="F1153" s="166"/>
    </row>
    <row r="1154" spans="2:6" s="97" customFormat="1" x14ac:dyDescent="0.2">
      <c r="B1154" s="167"/>
      <c r="C1154" s="168"/>
      <c r="D1154" s="164"/>
      <c r="E1154" s="165"/>
      <c r="F1154" s="166"/>
    </row>
    <row r="1155" spans="2:6" s="97" customFormat="1" x14ac:dyDescent="0.2">
      <c r="B1155" s="167"/>
      <c r="C1155" s="168"/>
      <c r="D1155" s="164"/>
      <c r="E1155" s="165"/>
      <c r="F1155" s="166"/>
    </row>
    <row r="1156" spans="2:6" s="97" customFormat="1" x14ac:dyDescent="0.2">
      <c r="B1156" s="167"/>
      <c r="C1156" s="168"/>
      <c r="D1156" s="164"/>
      <c r="E1156" s="165"/>
      <c r="F1156" s="166"/>
    </row>
    <row r="1157" spans="2:6" s="97" customFormat="1" x14ac:dyDescent="0.2">
      <c r="B1157" s="167"/>
      <c r="C1157" s="168"/>
      <c r="D1157" s="164"/>
      <c r="E1157" s="165"/>
      <c r="F1157" s="166"/>
    </row>
    <row r="1158" spans="2:6" s="97" customFormat="1" x14ac:dyDescent="0.2">
      <c r="B1158" s="167"/>
      <c r="C1158" s="168"/>
      <c r="D1158" s="164"/>
      <c r="E1158" s="165"/>
      <c r="F1158" s="166"/>
    </row>
    <row r="1159" spans="2:6" s="97" customFormat="1" x14ac:dyDescent="0.2">
      <c r="B1159" s="167"/>
      <c r="C1159" s="168"/>
      <c r="D1159" s="164"/>
      <c r="E1159" s="165"/>
      <c r="F1159" s="166"/>
    </row>
    <row r="1160" spans="2:6" s="97" customFormat="1" x14ac:dyDescent="0.2">
      <c r="B1160" s="167"/>
      <c r="C1160" s="168"/>
      <c r="D1160" s="164"/>
      <c r="E1160" s="165"/>
      <c r="F1160" s="166"/>
    </row>
    <row r="1161" spans="2:6" s="97" customFormat="1" x14ac:dyDescent="0.2">
      <c r="B1161" s="167"/>
      <c r="C1161" s="168"/>
      <c r="D1161" s="164"/>
      <c r="E1161" s="165"/>
      <c r="F1161" s="166"/>
    </row>
    <row r="1162" spans="2:6" s="97" customFormat="1" x14ac:dyDescent="0.2">
      <c r="B1162" s="167"/>
      <c r="C1162" s="168"/>
      <c r="D1162" s="164"/>
      <c r="E1162" s="165"/>
      <c r="F1162" s="166"/>
    </row>
    <row r="1163" spans="2:6" s="97" customFormat="1" x14ac:dyDescent="0.2">
      <c r="B1163" s="167"/>
      <c r="C1163" s="168"/>
      <c r="D1163" s="164"/>
      <c r="E1163" s="165"/>
      <c r="F1163" s="166"/>
    </row>
    <row r="1164" spans="2:6" s="97" customFormat="1" x14ac:dyDescent="0.2">
      <c r="B1164" s="167"/>
      <c r="C1164" s="168"/>
      <c r="D1164" s="164"/>
      <c r="E1164" s="165"/>
      <c r="F1164" s="166"/>
    </row>
    <row r="1165" spans="2:6" s="97" customFormat="1" x14ac:dyDescent="0.2">
      <c r="B1165" s="167"/>
      <c r="C1165" s="168"/>
      <c r="D1165" s="164"/>
      <c r="E1165" s="165"/>
      <c r="F1165" s="166"/>
    </row>
    <row r="1166" spans="2:6" s="97" customFormat="1" x14ac:dyDescent="0.2">
      <c r="B1166" s="167"/>
      <c r="C1166" s="168"/>
      <c r="D1166" s="164"/>
      <c r="E1166" s="165"/>
      <c r="F1166" s="166"/>
    </row>
    <row r="1167" spans="2:6" s="97" customFormat="1" x14ac:dyDescent="0.2">
      <c r="B1167" s="167"/>
      <c r="C1167" s="168"/>
      <c r="D1167" s="164"/>
      <c r="E1167" s="165"/>
      <c r="F1167" s="166"/>
    </row>
    <row r="1168" spans="2:6" s="97" customFormat="1" x14ac:dyDescent="0.2">
      <c r="B1168" s="167"/>
      <c r="C1168" s="168"/>
      <c r="D1168" s="164"/>
      <c r="E1168" s="165"/>
      <c r="F1168" s="166"/>
    </row>
    <row r="1169" spans="2:6" s="97" customFormat="1" x14ac:dyDescent="0.2">
      <c r="B1169" s="167"/>
      <c r="C1169" s="168"/>
      <c r="D1169" s="164"/>
      <c r="E1169" s="165"/>
      <c r="F1169" s="166"/>
    </row>
    <row r="1170" spans="2:6" s="97" customFormat="1" x14ac:dyDescent="0.2">
      <c r="B1170" s="167"/>
      <c r="C1170" s="168"/>
      <c r="D1170" s="164"/>
      <c r="E1170" s="165"/>
      <c r="F1170" s="166"/>
    </row>
    <row r="1171" spans="2:6" s="97" customFormat="1" x14ac:dyDescent="0.2">
      <c r="B1171" s="167"/>
      <c r="C1171" s="168"/>
      <c r="D1171" s="164"/>
      <c r="E1171" s="165"/>
      <c r="F1171" s="166"/>
    </row>
    <row r="1172" spans="2:6" s="97" customFormat="1" x14ac:dyDescent="0.2">
      <c r="B1172" s="167"/>
      <c r="C1172" s="168"/>
      <c r="D1172" s="164"/>
      <c r="E1172" s="165"/>
      <c r="F1172" s="166"/>
    </row>
    <row r="1173" spans="2:6" s="97" customFormat="1" x14ac:dyDescent="0.2">
      <c r="B1173" s="167"/>
      <c r="C1173" s="168"/>
      <c r="D1173" s="164"/>
      <c r="E1173" s="165"/>
      <c r="F1173" s="166"/>
    </row>
    <row r="1174" spans="2:6" s="97" customFormat="1" x14ac:dyDescent="0.2">
      <c r="B1174" s="167"/>
      <c r="C1174" s="168"/>
      <c r="D1174" s="164"/>
      <c r="E1174" s="165"/>
      <c r="F1174" s="166"/>
    </row>
    <row r="1175" spans="2:6" s="97" customFormat="1" x14ac:dyDescent="0.2">
      <c r="B1175" s="167"/>
      <c r="C1175" s="168"/>
      <c r="D1175" s="164"/>
      <c r="E1175" s="165"/>
      <c r="F1175" s="166"/>
    </row>
    <row r="1176" spans="2:6" s="97" customFormat="1" x14ac:dyDescent="0.2">
      <c r="B1176" s="167"/>
      <c r="C1176" s="168"/>
      <c r="D1176" s="164"/>
      <c r="E1176" s="165"/>
      <c r="F1176" s="166"/>
    </row>
    <row r="1177" spans="2:6" s="97" customFormat="1" x14ac:dyDescent="0.2">
      <c r="B1177" s="167"/>
      <c r="C1177" s="168"/>
      <c r="D1177" s="164"/>
      <c r="E1177" s="165"/>
      <c r="F1177" s="166"/>
    </row>
    <row r="1178" spans="2:6" s="97" customFormat="1" x14ac:dyDescent="0.2">
      <c r="B1178" s="167"/>
      <c r="C1178" s="168"/>
      <c r="D1178" s="164"/>
      <c r="E1178" s="165"/>
      <c r="F1178" s="166"/>
    </row>
    <row r="1179" spans="2:6" s="97" customFormat="1" x14ac:dyDescent="0.2">
      <c r="B1179" s="167"/>
      <c r="C1179" s="168"/>
      <c r="D1179" s="164"/>
      <c r="E1179" s="165"/>
      <c r="F1179" s="166"/>
    </row>
    <row r="1180" spans="2:6" s="97" customFormat="1" x14ac:dyDescent="0.2">
      <c r="B1180" s="167"/>
      <c r="C1180" s="168"/>
      <c r="D1180" s="164"/>
      <c r="E1180" s="165"/>
      <c r="F1180" s="166"/>
    </row>
    <row r="1181" spans="2:6" s="97" customFormat="1" x14ac:dyDescent="0.2">
      <c r="B1181" s="167"/>
      <c r="C1181" s="168"/>
      <c r="D1181" s="164"/>
      <c r="E1181" s="165"/>
      <c r="F1181" s="166"/>
    </row>
    <row r="1182" spans="2:6" s="97" customFormat="1" x14ac:dyDescent="0.2">
      <c r="B1182" s="167"/>
      <c r="C1182" s="168"/>
      <c r="D1182" s="164"/>
      <c r="E1182" s="165"/>
      <c r="F1182" s="166"/>
    </row>
    <row r="1183" spans="2:6" s="97" customFormat="1" x14ac:dyDescent="0.2">
      <c r="B1183" s="167"/>
      <c r="C1183" s="168"/>
      <c r="D1183" s="164"/>
      <c r="E1183" s="165"/>
      <c r="F1183" s="166"/>
    </row>
    <row r="1184" spans="2:6" s="97" customFormat="1" x14ac:dyDescent="0.2">
      <c r="B1184" s="167"/>
      <c r="C1184" s="168"/>
      <c r="D1184" s="164"/>
      <c r="E1184" s="165"/>
      <c r="F1184" s="166"/>
    </row>
    <row r="1185" spans="2:6" s="97" customFormat="1" x14ac:dyDescent="0.2">
      <c r="B1185" s="167"/>
      <c r="C1185" s="168"/>
      <c r="D1185" s="164"/>
      <c r="E1185" s="165"/>
      <c r="F1185" s="166"/>
    </row>
    <row r="1186" spans="2:6" s="97" customFormat="1" x14ac:dyDescent="0.2">
      <c r="B1186" s="167"/>
      <c r="C1186" s="168"/>
      <c r="D1186" s="164"/>
      <c r="E1186" s="165"/>
      <c r="F1186" s="166"/>
    </row>
    <row r="1187" spans="2:6" s="97" customFormat="1" x14ac:dyDescent="0.2">
      <c r="B1187" s="167"/>
      <c r="C1187" s="168"/>
      <c r="D1187" s="164"/>
      <c r="E1187" s="165"/>
      <c r="F1187" s="166"/>
    </row>
    <row r="1188" spans="2:6" s="97" customFormat="1" x14ac:dyDescent="0.2">
      <c r="B1188" s="167"/>
      <c r="C1188" s="168"/>
      <c r="D1188" s="164"/>
      <c r="E1188" s="165"/>
      <c r="F1188" s="166"/>
    </row>
    <row r="1189" spans="2:6" s="97" customFormat="1" x14ac:dyDescent="0.2">
      <c r="B1189" s="167"/>
      <c r="C1189" s="168"/>
      <c r="D1189" s="164"/>
      <c r="E1189" s="165"/>
      <c r="F1189" s="166"/>
    </row>
    <row r="1190" spans="2:6" s="97" customFormat="1" x14ac:dyDescent="0.2">
      <c r="B1190" s="167"/>
      <c r="C1190" s="168"/>
      <c r="D1190" s="164"/>
      <c r="E1190" s="165"/>
      <c r="F1190" s="166"/>
    </row>
    <row r="1191" spans="2:6" s="97" customFormat="1" x14ac:dyDescent="0.2">
      <c r="B1191" s="167"/>
      <c r="C1191" s="168"/>
      <c r="D1191" s="164"/>
      <c r="E1191" s="165"/>
      <c r="F1191" s="166"/>
    </row>
    <row r="1192" spans="2:6" s="97" customFormat="1" x14ac:dyDescent="0.2">
      <c r="B1192" s="167"/>
      <c r="C1192" s="168"/>
      <c r="D1192" s="164"/>
      <c r="E1192" s="165"/>
      <c r="F1192" s="166"/>
    </row>
    <row r="1193" spans="2:6" s="97" customFormat="1" x14ac:dyDescent="0.2">
      <c r="B1193" s="167"/>
      <c r="C1193" s="168"/>
      <c r="D1193" s="164"/>
      <c r="E1193" s="165"/>
      <c r="F1193" s="166"/>
    </row>
    <row r="1194" spans="2:6" s="97" customFormat="1" x14ac:dyDescent="0.2">
      <c r="B1194" s="167"/>
      <c r="C1194" s="168"/>
      <c r="D1194" s="164"/>
      <c r="E1194" s="165"/>
      <c r="F1194" s="166"/>
    </row>
    <row r="1195" spans="2:6" s="97" customFormat="1" x14ac:dyDescent="0.2">
      <c r="B1195" s="167"/>
      <c r="C1195" s="168"/>
      <c r="D1195" s="164"/>
      <c r="E1195" s="165"/>
      <c r="F1195" s="166"/>
    </row>
    <row r="1196" spans="2:6" s="97" customFormat="1" x14ac:dyDescent="0.2">
      <c r="B1196" s="167"/>
      <c r="C1196" s="168"/>
      <c r="D1196" s="164"/>
      <c r="E1196" s="165"/>
      <c r="F1196" s="166"/>
    </row>
    <row r="1197" spans="2:6" s="97" customFormat="1" x14ac:dyDescent="0.2">
      <c r="B1197" s="167"/>
      <c r="C1197" s="168"/>
      <c r="D1197" s="164"/>
      <c r="E1197" s="165"/>
      <c r="F1197" s="166"/>
    </row>
    <row r="1198" spans="2:6" s="97" customFormat="1" x14ac:dyDescent="0.2">
      <c r="B1198" s="167"/>
      <c r="C1198" s="168"/>
      <c r="D1198" s="164"/>
      <c r="E1198" s="165"/>
      <c r="F1198" s="166"/>
    </row>
    <row r="1199" spans="2:6" s="97" customFormat="1" x14ac:dyDescent="0.2">
      <c r="B1199" s="167"/>
      <c r="C1199" s="168"/>
      <c r="D1199" s="164"/>
      <c r="E1199" s="165"/>
      <c r="F1199" s="166"/>
    </row>
    <row r="1200" spans="2:6" s="97" customFormat="1" x14ac:dyDescent="0.2">
      <c r="B1200" s="167"/>
      <c r="C1200" s="168"/>
      <c r="D1200" s="164"/>
      <c r="E1200" s="165"/>
      <c r="F1200" s="166"/>
    </row>
    <row r="1201" spans="2:6" s="97" customFormat="1" x14ac:dyDescent="0.2">
      <c r="B1201" s="167"/>
      <c r="C1201" s="168"/>
      <c r="D1201" s="164"/>
      <c r="E1201" s="165"/>
      <c r="F1201" s="166"/>
    </row>
    <row r="1202" spans="2:6" s="97" customFormat="1" x14ac:dyDescent="0.2">
      <c r="B1202" s="167"/>
      <c r="C1202" s="168"/>
      <c r="D1202" s="164"/>
      <c r="E1202" s="165"/>
      <c r="F1202" s="166"/>
    </row>
    <row r="1203" spans="2:6" s="97" customFormat="1" x14ac:dyDescent="0.2">
      <c r="B1203" s="167"/>
      <c r="C1203" s="168"/>
      <c r="D1203" s="164"/>
      <c r="E1203" s="165"/>
      <c r="F1203" s="166"/>
    </row>
    <row r="1204" spans="2:6" s="97" customFormat="1" x14ac:dyDescent="0.2">
      <c r="B1204" s="167"/>
      <c r="C1204" s="168"/>
      <c r="D1204" s="164"/>
      <c r="E1204" s="165"/>
      <c r="F1204" s="166"/>
    </row>
    <row r="1205" spans="2:6" s="97" customFormat="1" x14ac:dyDescent="0.2">
      <c r="B1205" s="167"/>
      <c r="C1205" s="168"/>
      <c r="D1205" s="164"/>
      <c r="E1205" s="165"/>
      <c r="F1205" s="166"/>
    </row>
    <row r="1206" spans="2:6" s="97" customFormat="1" x14ac:dyDescent="0.2">
      <c r="B1206" s="167"/>
      <c r="C1206" s="168"/>
      <c r="D1206" s="164"/>
      <c r="E1206" s="165"/>
      <c r="F1206" s="166"/>
    </row>
    <row r="1207" spans="2:6" s="97" customFormat="1" x14ac:dyDescent="0.2">
      <c r="B1207" s="167"/>
      <c r="C1207" s="168"/>
      <c r="D1207" s="164"/>
      <c r="E1207" s="165"/>
      <c r="F1207" s="166"/>
    </row>
    <row r="1208" spans="2:6" s="97" customFormat="1" x14ac:dyDescent="0.2">
      <c r="B1208" s="167"/>
      <c r="C1208" s="168"/>
      <c r="D1208" s="164"/>
      <c r="E1208" s="165"/>
      <c r="F1208" s="166"/>
    </row>
    <row r="1209" spans="2:6" s="97" customFormat="1" x14ac:dyDescent="0.2">
      <c r="B1209" s="167"/>
      <c r="C1209" s="168"/>
      <c r="D1209" s="164"/>
      <c r="E1209" s="165"/>
      <c r="F1209" s="166"/>
    </row>
    <row r="1210" spans="2:6" s="97" customFormat="1" x14ac:dyDescent="0.2">
      <c r="B1210" s="167"/>
      <c r="C1210" s="168"/>
      <c r="D1210" s="164"/>
      <c r="E1210" s="165"/>
      <c r="F1210" s="166"/>
    </row>
    <row r="1211" spans="2:6" s="97" customFormat="1" x14ac:dyDescent="0.2">
      <c r="B1211" s="167"/>
      <c r="C1211" s="168"/>
      <c r="D1211" s="164"/>
      <c r="E1211" s="165"/>
      <c r="F1211" s="166"/>
    </row>
    <row r="1212" spans="2:6" s="97" customFormat="1" x14ac:dyDescent="0.2">
      <c r="B1212" s="167"/>
      <c r="C1212" s="168"/>
      <c r="D1212" s="164"/>
      <c r="E1212" s="165"/>
      <c r="F1212" s="166"/>
    </row>
    <row r="1213" spans="2:6" s="97" customFormat="1" x14ac:dyDescent="0.2">
      <c r="B1213" s="167"/>
      <c r="C1213" s="168"/>
      <c r="D1213" s="164"/>
      <c r="E1213" s="165"/>
      <c r="F1213" s="166"/>
    </row>
    <row r="1214" spans="2:6" s="97" customFormat="1" x14ac:dyDescent="0.2">
      <c r="B1214" s="167"/>
      <c r="C1214" s="168"/>
      <c r="D1214" s="164"/>
      <c r="E1214" s="165"/>
      <c r="F1214" s="166"/>
    </row>
    <row r="1215" spans="2:6" s="97" customFormat="1" x14ac:dyDescent="0.2">
      <c r="B1215" s="167"/>
      <c r="C1215" s="168"/>
      <c r="D1215" s="164"/>
      <c r="E1215" s="165"/>
      <c r="F1215" s="166"/>
    </row>
    <row r="1216" spans="2:6" s="97" customFormat="1" x14ac:dyDescent="0.2">
      <c r="B1216" s="167"/>
      <c r="C1216" s="168"/>
      <c r="D1216" s="164"/>
      <c r="E1216" s="165"/>
      <c r="F1216" s="166"/>
    </row>
    <row r="1217" spans="2:6" s="97" customFormat="1" x14ac:dyDescent="0.2">
      <c r="B1217" s="167"/>
      <c r="C1217" s="168"/>
      <c r="D1217" s="164"/>
      <c r="E1217" s="165"/>
      <c r="F1217" s="166"/>
    </row>
    <row r="1218" spans="2:6" s="97" customFormat="1" x14ac:dyDescent="0.2">
      <c r="B1218" s="167"/>
      <c r="C1218" s="168"/>
      <c r="D1218" s="164"/>
      <c r="E1218" s="165"/>
      <c r="F1218" s="166"/>
    </row>
    <row r="1219" spans="2:6" s="97" customFormat="1" x14ac:dyDescent="0.2">
      <c r="B1219" s="167"/>
      <c r="C1219" s="168"/>
      <c r="D1219" s="164"/>
      <c r="E1219" s="165"/>
      <c r="F1219" s="166"/>
    </row>
    <row r="1220" spans="2:6" s="97" customFormat="1" x14ac:dyDescent="0.2">
      <c r="B1220" s="167"/>
      <c r="C1220" s="168"/>
      <c r="D1220" s="164"/>
      <c r="E1220" s="165"/>
      <c r="F1220" s="166"/>
    </row>
    <row r="1221" spans="2:6" s="97" customFormat="1" x14ac:dyDescent="0.2">
      <c r="B1221" s="167"/>
      <c r="C1221" s="168"/>
      <c r="D1221" s="164"/>
      <c r="E1221" s="165"/>
      <c r="F1221" s="166"/>
    </row>
    <row r="1222" spans="2:6" s="97" customFormat="1" x14ac:dyDescent="0.2">
      <c r="B1222" s="167"/>
      <c r="C1222" s="168"/>
      <c r="D1222" s="164"/>
      <c r="E1222" s="165"/>
      <c r="F1222" s="166"/>
    </row>
    <row r="1223" spans="2:6" s="97" customFormat="1" x14ac:dyDescent="0.2">
      <c r="B1223" s="167"/>
      <c r="C1223" s="168"/>
      <c r="D1223" s="164"/>
      <c r="E1223" s="165"/>
      <c r="F1223" s="166"/>
    </row>
    <row r="1224" spans="2:6" s="97" customFormat="1" x14ac:dyDescent="0.2">
      <c r="B1224" s="167"/>
      <c r="C1224" s="168"/>
      <c r="D1224" s="164"/>
      <c r="E1224" s="165"/>
      <c r="F1224" s="166"/>
    </row>
    <row r="1225" spans="2:6" s="97" customFormat="1" x14ac:dyDescent="0.2">
      <c r="B1225" s="167"/>
      <c r="C1225" s="168"/>
      <c r="D1225" s="164"/>
      <c r="E1225" s="165"/>
      <c r="F1225" s="166"/>
    </row>
    <row r="1226" spans="2:6" s="97" customFormat="1" x14ac:dyDescent="0.2">
      <c r="B1226" s="167"/>
      <c r="C1226" s="168"/>
      <c r="D1226" s="164"/>
      <c r="E1226" s="165"/>
      <c r="F1226" s="166"/>
    </row>
    <row r="1227" spans="2:6" s="97" customFormat="1" x14ac:dyDescent="0.2">
      <c r="B1227" s="167"/>
      <c r="C1227" s="168"/>
      <c r="D1227" s="164"/>
      <c r="E1227" s="165"/>
      <c r="F1227" s="166"/>
    </row>
    <row r="1228" spans="2:6" s="97" customFormat="1" x14ac:dyDescent="0.2">
      <c r="B1228" s="167"/>
      <c r="C1228" s="168"/>
      <c r="D1228" s="164"/>
      <c r="E1228" s="165"/>
      <c r="F1228" s="166"/>
    </row>
    <row r="1229" spans="2:6" s="97" customFormat="1" x14ac:dyDescent="0.2">
      <c r="B1229" s="167"/>
      <c r="C1229" s="168"/>
      <c r="D1229" s="164"/>
      <c r="E1229" s="165"/>
      <c r="F1229" s="166"/>
    </row>
    <row r="1230" spans="2:6" s="97" customFormat="1" x14ac:dyDescent="0.2">
      <c r="B1230" s="167"/>
      <c r="C1230" s="168"/>
      <c r="D1230" s="164"/>
      <c r="E1230" s="165"/>
      <c r="F1230" s="166"/>
    </row>
    <row r="1231" spans="2:6" s="97" customFormat="1" x14ac:dyDescent="0.2">
      <c r="B1231" s="167"/>
      <c r="C1231" s="168"/>
      <c r="D1231" s="164"/>
      <c r="E1231" s="165"/>
      <c r="F1231" s="166"/>
    </row>
    <row r="1232" spans="2:6" s="97" customFormat="1" x14ac:dyDescent="0.2">
      <c r="B1232" s="167"/>
      <c r="C1232" s="168"/>
      <c r="D1232" s="164"/>
      <c r="E1232" s="165"/>
      <c r="F1232" s="166"/>
    </row>
    <row r="1233" spans="2:6" s="97" customFormat="1" x14ac:dyDescent="0.2">
      <c r="B1233" s="167"/>
      <c r="C1233" s="168"/>
      <c r="D1233" s="164"/>
      <c r="E1233" s="165"/>
      <c r="F1233" s="166"/>
    </row>
    <row r="1234" spans="2:6" s="97" customFormat="1" x14ac:dyDescent="0.2">
      <c r="B1234" s="167"/>
      <c r="C1234" s="168"/>
      <c r="D1234" s="164"/>
      <c r="E1234" s="165"/>
      <c r="F1234" s="166"/>
    </row>
    <row r="1235" spans="2:6" s="97" customFormat="1" x14ac:dyDescent="0.2">
      <c r="B1235" s="167"/>
      <c r="C1235" s="168"/>
      <c r="D1235" s="164"/>
      <c r="E1235" s="165"/>
      <c r="F1235" s="166"/>
    </row>
    <row r="1236" spans="2:6" s="97" customFormat="1" x14ac:dyDescent="0.2">
      <c r="B1236" s="167"/>
      <c r="C1236" s="168"/>
      <c r="D1236" s="164"/>
      <c r="E1236" s="165"/>
      <c r="F1236" s="166"/>
    </row>
    <row r="1237" spans="2:6" s="97" customFormat="1" x14ac:dyDescent="0.2">
      <c r="B1237" s="167"/>
      <c r="C1237" s="168"/>
      <c r="D1237" s="164"/>
      <c r="E1237" s="165"/>
      <c r="F1237" s="166"/>
    </row>
    <row r="1238" spans="2:6" s="97" customFormat="1" x14ac:dyDescent="0.2">
      <c r="B1238" s="167"/>
      <c r="C1238" s="168"/>
      <c r="D1238" s="164"/>
      <c r="E1238" s="165"/>
      <c r="F1238" s="166"/>
    </row>
    <row r="1239" spans="2:6" s="97" customFormat="1" x14ac:dyDescent="0.2">
      <c r="B1239" s="167"/>
      <c r="C1239" s="168"/>
      <c r="D1239" s="164"/>
      <c r="E1239" s="165"/>
      <c r="F1239" s="166"/>
    </row>
    <row r="1240" spans="2:6" s="97" customFormat="1" x14ac:dyDescent="0.2">
      <c r="B1240" s="167"/>
      <c r="C1240" s="168"/>
      <c r="D1240" s="164"/>
      <c r="E1240" s="165"/>
      <c r="F1240" s="166"/>
    </row>
    <row r="1241" spans="2:6" s="97" customFormat="1" x14ac:dyDescent="0.2">
      <c r="B1241" s="167"/>
      <c r="C1241" s="168"/>
      <c r="D1241" s="164"/>
      <c r="E1241" s="165"/>
      <c r="F1241" s="166"/>
    </row>
    <row r="1242" spans="2:6" s="97" customFormat="1" x14ac:dyDescent="0.2">
      <c r="B1242" s="167"/>
      <c r="C1242" s="168"/>
      <c r="D1242" s="164"/>
      <c r="E1242" s="165"/>
      <c r="F1242" s="166"/>
    </row>
    <row r="1243" spans="2:6" s="97" customFormat="1" x14ac:dyDescent="0.2">
      <c r="B1243" s="167"/>
      <c r="C1243" s="168"/>
      <c r="D1243" s="164"/>
      <c r="E1243" s="165"/>
      <c r="F1243" s="166"/>
    </row>
    <row r="1244" spans="2:6" s="97" customFormat="1" x14ac:dyDescent="0.2">
      <c r="B1244" s="167"/>
      <c r="C1244" s="168"/>
      <c r="D1244" s="164"/>
      <c r="E1244" s="165"/>
      <c r="F1244" s="166"/>
    </row>
    <row r="1245" spans="2:6" s="97" customFormat="1" x14ac:dyDescent="0.2">
      <c r="B1245" s="167"/>
      <c r="C1245" s="168"/>
      <c r="D1245" s="164"/>
      <c r="E1245" s="165"/>
      <c r="F1245" s="166"/>
    </row>
    <row r="1246" spans="2:6" s="97" customFormat="1" x14ac:dyDescent="0.2">
      <c r="B1246" s="167"/>
      <c r="C1246" s="168"/>
      <c r="D1246" s="164"/>
      <c r="E1246" s="165"/>
      <c r="F1246" s="166"/>
    </row>
    <row r="1247" spans="2:6" s="97" customFormat="1" x14ac:dyDescent="0.2">
      <c r="B1247" s="167"/>
      <c r="C1247" s="168"/>
      <c r="D1247" s="164"/>
      <c r="E1247" s="165"/>
      <c r="F1247" s="166"/>
    </row>
    <row r="1248" spans="2:6" s="97" customFormat="1" x14ac:dyDescent="0.2">
      <c r="B1248" s="167"/>
      <c r="C1248" s="168"/>
      <c r="D1248" s="164"/>
      <c r="E1248" s="165"/>
      <c r="F1248" s="166"/>
    </row>
    <row r="1249" spans="2:6" s="97" customFormat="1" x14ac:dyDescent="0.2">
      <c r="B1249" s="167"/>
      <c r="C1249" s="168"/>
      <c r="D1249" s="164"/>
      <c r="E1249" s="165"/>
      <c r="F1249" s="166"/>
    </row>
    <row r="1250" spans="2:6" s="97" customFormat="1" x14ac:dyDescent="0.2">
      <c r="B1250" s="167"/>
      <c r="C1250" s="168"/>
      <c r="D1250" s="164"/>
      <c r="E1250" s="165"/>
      <c r="F1250" s="166"/>
    </row>
    <row r="1251" spans="2:6" s="97" customFormat="1" x14ac:dyDescent="0.2">
      <c r="B1251" s="167"/>
      <c r="C1251" s="168"/>
      <c r="D1251" s="164"/>
      <c r="E1251" s="165"/>
      <c r="F1251" s="166"/>
    </row>
    <row r="1252" spans="2:6" s="97" customFormat="1" x14ac:dyDescent="0.2">
      <c r="B1252" s="167"/>
      <c r="C1252" s="168"/>
      <c r="D1252" s="164"/>
      <c r="E1252" s="165"/>
      <c r="F1252" s="166"/>
    </row>
    <row r="1253" spans="2:6" s="97" customFormat="1" x14ac:dyDescent="0.2">
      <c r="B1253" s="167"/>
      <c r="C1253" s="168"/>
      <c r="D1253" s="164"/>
      <c r="E1253" s="165"/>
      <c r="F1253" s="166"/>
    </row>
    <row r="1254" spans="2:6" s="97" customFormat="1" x14ac:dyDescent="0.2">
      <c r="B1254" s="167"/>
      <c r="C1254" s="168"/>
      <c r="D1254" s="164"/>
      <c r="E1254" s="165"/>
      <c r="F1254" s="166"/>
    </row>
    <row r="1255" spans="2:6" s="97" customFormat="1" x14ac:dyDescent="0.2">
      <c r="B1255" s="167"/>
      <c r="C1255" s="168"/>
      <c r="D1255" s="164"/>
      <c r="E1255" s="165"/>
      <c r="F1255" s="166"/>
    </row>
    <row r="1256" spans="2:6" s="97" customFormat="1" x14ac:dyDescent="0.2">
      <c r="B1256" s="167"/>
      <c r="C1256" s="168"/>
      <c r="D1256" s="164"/>
      <c r="E1256" s="165"/>
      <c r="F1256" s="166"/>
    </row>
    <row r="1257" spans="2:6" s="97" customFormat="1" x14ac:dyDescent="0.2">
      <c r="B1257" s="167"/>
      <c r="C1257" s="168"/>
      <c r="D1257" s="164"/>
      <c r="E1257" s="165"/>
      <c r="F1257" s="166"/>
    </row>
    <row r="1258" spans="2:6" s="97" customFormat="1" x14ac:dyDescent="0.2">
      <c r="B1258" s="167"/>
      <c r="C1258" s="168"/>
      <c r="D1258" s="164"/>
      <c r="E1258" s="165"/>
      <c r="F1258" s="166"/>
    </row>
    <row r="1259" spans="2:6" s="97" customFormat="1" x14ac:dyDescent="0.2">
      <c r="B1259" s="167"/>
      <c r="C1259" s="168"/>
      <c r="D1259" s="164"/>
      <c r="E1259" s="165"/>
      <c r="F1259" s="166"/>
    </row>
    <row r="1260" spans="2:6" s="97" customFormat="1" x14ac:dyDescent="0.2">
      <c r="B1260" s="167"/>
      <c r="C1260" s="168"/>
      <c r="D1260" s="164"/>
      <c r="E1260" s="165"/>
      <c r="F1260" s="166"/>
    </row>
    <row r="1261" spans="2:6" s="97" customFormat="1" x14ac:dyDescent="0.2">
      <c r="B1261" s="167"/>
      <c r="C1261" s="168"/>
      <c r="D1261" s="164"/>
      <c r="E1261" s="165"/>
      <c r="F1261" s="166"/>
    </row>
    <row r="1262" spans="2:6" s="97" customFormat="1" x14ac:dyDescent="0.2">
      <c r="B1262" s="167"/>
      <c r="C1262" s="168"/>
      <c r="D1262" s="164"/>
      <c r="E1262" s="165"/>
      <c r="F1262" s="166"/>
    </row>
    <row r="1263" spans="2:6" s="97" customFormat="1" x14ac:dyDescent="0.2">
      <c r="B1263" s="167"/>
      <c r="C1263" s="168"/>
      <c r="D1263" s="164"/>
      <c r="E1263" s="165"/>
      <c r="F1263" s="166"/>
    </row>
    <row r="1264" spans="2:6" s="97" customFormat="1" x14ac:dyDescent="0.2">
      <c r="B1264" s="167"/>
      <c r="C1264" s="168"/>
      <c r="D1264" s="164"/>
      <c r="E1264" s="165"/>
      <c r="F1264" s="166"/>
    </row>
    <row r="1265" spans="2:6" s="97" customFormat="1" x14ac:dyDescent="0.2">
      <c r="B1265" s="167"/>
      <c r="C1265" s="168"/>
      <c r="D1265" s="164"/>
      <c r="E1265" s="165"/>
      <c r="F1265" s="166"/>
    </row>
    <row r="1266" spans="2:6" s="97" customFormat="1" x14ac:dyDescent="0.2">
      <c r="B1266" s="167"/>
      <c r="C1266" s="168"/>
      <c r="D1266" s="164"/>
      <c r="E1266" s="165"/>
      <c r="F1266" s="166"/>
    </row>
    <row r="1267" spans="2:6" s="97" customFormat="1" x14ac:dyDescent="0.2">
      <c r="B1267" s="167"/>
      <c r="C1267" s="168"/>
      <c r="D1267" s="164"/>
      <c r="E1267" s="165"/>
      <c r="F1267" s="166"/>
    </row>
    <row r="1268" spans="2:6" s="97" customFormat="1" x14ac:dyDescent="0.2">
      <c r="B1268" s="167"/>
      <c r="C1268" s="168"/>
      <c r="D1268" s="164"/>
      <c r="E1268" s="165"/>
      <c r="F1268" s="166"/>
    </row>
    <row r="1269" spans="2:6" s="97" customFormat="1" x14ac:dyDescent="0.2">
      <c r="B1269" s="167"/>
      <c r="C1269" s="168"/>
      <c r="D1269" s="164"/>
      <c r="E1269" s="165"/>
      <c r="F1269" s="166"/>
    </row>
    <row r="1270" spans="2:6" s="97" customFormat="1" x14ac:dyDescent="0.2">
      <c r="B1270" s="167"/>
      <c r="C1270" s="168"/>
      <c r="D1270" s="164"/>
      <c r="E1270" s="165"/>
      <c r="F1270" s="166"/>
    </row>
    <row r="1271" spans="2:6" s="97" customFormat="1" x14ac:dyDescent="0.2">
      <c r="B1271" s="167"/>
      <c r="C1271" s="168"/>
      <c r="D1271" s="164"/>
      <c r="E1271" s="165"/>
      <c r="F1271" s="166"/>
    </row>
    <row r="1272" spans="2:6" s="97" customFormat="1" x14ac:dyDescent="0.2">
      <c r="B1272" s="167"/>
      <c r="C1272" s="168"/>
      <c r="D1272" s="164"/>
      <c r="E1272" s="165"/>
      <c r="F1272" s="166"/>
    </row>
    <row r="1273" spans="2:6" s="97" customFormat="1" x14ac:dyDescent="0.2">
      <c r="B1273" s="167"/>
      <c r="C1273" s="168"/>
      <c r="D1273" s="164"/>
      <c r="E1273" s="165"/>
      <c r="F1273" s="166"/>
    </row>
    <row r="1274" spans="2:6" s="97" customFormat="1" x14ac:dyDescent="0.2">
      <c r="B1274" s="167"/>
      <c r="C1274" s="168"/>
      <c r="D1274" s="164"/>
      <c r="E1274" s="165"/>
      <c r="F1274" s="166"/>
    </row>
    <row r="1275" spans="2:6" s="97" customFormat="1" x14ac:dyDescent="0.2">
      <c r="B1275" s="167"/>
      <c r="C1275" s="168"/>
      <c r="D1275" s="164"/>
      <c r="E1275" s="165"/>
      <c r="F1275" s="166"/>
    </row>
    <row r="1276" spans="2:6" s="97" customFormat="1" x14ac:dyDescent="0.2">
      <c r="B1276" s="167"/>
      <c r="C1276" s="168"/>
      <c r="D1276" s="164"/>
      <c r="E1276" s="165"/>
      <c r="F1276" s="166"/>
    </row>
    <row r="1277" spans="2:6" s="97" customFormat="1" x14ac:dyDescent="0.2">
      <c r="B1277" s="167"/>
      <c r="C1277" s="168"/>
      <c r="D1277" s="164"/>
      <c r="E1277" s="165"/>
      <c r="F1277" s="166"/>
    </row>
    <row r="1278" spans="2:6" s="97" customFormat="1" x14ac:dyDescent="0.2">
      <c r="B1278" s="167"/>
      <c r="C1278" s="168"/>
      <c r="D1278" s="164"/>
      <c r="E1278" s="165"/>
      <c r="F1278" s="166"/>
    </row>
    <row r="1279" spans="2:6" s="97" customFormat="1" x14ac:dyDescent="0.2">
      <c r="B1279" s="167"/>
      <c r="C1279" s="168"/>
      <c r="D1279" s="164"/>
      <c r="E1279" s="165"/>
      <c r="F1279" s="166"/>
    </row>
    <row r="1280" spans="2:6" s="97" customFormat="1" x14ac:dyDescent="0.2">
      <c r="B1280" s="167"/>
      <c r="C1280" s="168"/>
      <c r="D1280" s="164"/>
      <c r="E1280" s="165"/>
      <c r="F1280" s="166"/>
    </row>
    <row r="1281" spans="2:6" s="97" customFormat="1" x14ac:dyDescent="0.2">
      <c r="B1281" s="167"/>
      <c r="C1281" s="168"/>
      <c r="D1281" s="164"/>
      <c r="E1281" s="165"/>
      <c r="F1281" s="166"/>
    </row>
    <row r="1282" spans="2:6" s="97" customFormat="1" x14ac:dyDescent="0.2">
      <c r="B1282" s="167"/>
      <c r="C1282" s="168"/>
      <c r="D1282" s="164"/>
      <c r="E1282" s="165"/>
      <c r="F1282" s="166"/>
    </row>
    <row r="1283" spans="2:6" s="97" customFormat="1" x14ac:dyDescent="0.2">
      <c r="B1283" s="167"/>
      <c r="C1283" s="168"/>
      <c r="D1283" s="164"/>
      <c r="E1283" s="165"/>
      <c r="F1283" s="166"/>
    </row>
    <row r="1284" spans="2:6" s="97" customFormat="1" x14ac:dyDescent="0.2">
      <c r="B1284" s="167"/>
      <c r="C1284" s="168"/>
      <c r="D1284" s="164"/>
      <c r="E1284" s="165"/>
      <c r="F1284" s="166"/>
    </row>
    <row r="1285" spans="2:6" s="97" customFormat="1" x14ac:dyDescent="0.2">
      <c r="B1285" s="167"/>
      <c r="C1285" s="168"/>
      <c r="D1285" s="164"/>
      <c r="E1285" s="165"/>
      <c r="F1285" s="166"/>
    </row>
    <row r="1286" spans="2:6" s="97" customFormat="1" x14ac:dyDescent="0.2">
      <c r="B1286" s="167"/>
      <c r="C1286" s="168"/>
      <c r="D1286" s="164"/>
      <c r="E1286" s="165"/>
      <c r="F1286" s="166"/>
    </row>
    <row r="1287" spans="2:6" s="97" customFormat="1" x14ac:dyDescent="0.2">
      <c r="B1287" s="167"/>
      <c r="C1287" s="168"/>
      <c r="D1287" s="164"/>
      <c r="E1287" s="165"/>
      <c r="F1287" s="166"/>
    </row>
    <row r="1288" spans="2:6" s="97" customFormat="1" x14ac:dyDescent="0.2">
      <c r="B1288" s="167"/>
      <c r="C1288" s="168"/>
      <c r="D1288" s="164"/>
      <c r="E1288" s="165"/>
      <c r="F1288" s="166"/>
    </row>
    <row r="1289" spans="2:6" s="97" customFormat="1" x14ac:dyDescent="0.2">
      <c r="B1289" s="167"/>
      <c r="C1289" s="168"/>
      <c r="D1289" s="164"/>
      <c r="E1289" s="165"/>
      <c r="F1289" s="166"/>
    </row>
    <row r="1290" spans="2:6" s="97" customFormat="1" x14ac:dyDescent="0.2">
      <c r="B1290" s="167"/>
      <c r="C1290" s="168"/>
      <c r="D1290" s="164"/>
      <c r="E1290" s="165"/>
      <c r="F1290" s="166"/>
    </row>
    <row r="1291" spans="2:6" s="97" customFormat="1" x14ac:dyDescent="0.2">
      <c r="B1291" s="167"/>
      <c r="C1291" s="168"/>
      <c r="D1291" s="164"/>
      <c r="E1291" s="165"/>
      <c r="F1291" s="166"/>
    </row>
    <row r="1292" spans="2:6" s="97" customFormat="1" x14ac:dyDescent="0.2">
      <c r="B1292" s="167"/>
      <c r="C1292" s="168"/>
      <c r="D1292" s="164"/>
      <c r="E1292" s="165"/>
      <c r="F1292" s="166"/>
    </row>
    <row r="1293" spans="2:6" s="97" customFormat="1" x14ac:dyDescent="0.2">
      <c r="B1293" s="167"/>
      <c r="C1293" s="168"/>
      <c r="D1293" s="164"/>
      <c r="E1293" s="165"/>
      <c r="F1293" s="166"/>
    </row>
    <row r="1294" spans="2:6" s="97" customFormat="1" x14ac:dyDescent="0.2">
      <c r="B1294" s="167"/>
      <c r="C1294" s="168"/>
      <c r="D1294" s="164"/>
      <c r="E1294" s="165"/>
      <c r="F1294" s="166"/>
    </row>
    <row r="1295" spans="2:6" s="97" customFormat="1" x14ac:dyDescent="0.2">
      <c r="B1295" s="167"/>
      <c r="C1295" s="168"/>
      <c r="D1295" s="164"/>
      <c r="E1295" s="165"/>
      <c r="F1295" s="166"/>
    </row>
    <row r="1296" spans="2:6" s="97" customFormat="1" x14ac:dyDescent="0.2">
      <c r="B1296" s="167"/>
      <c r="C1296" s="168"/>
      <c r="D1296" s="164"/>
      <c r="E1296" s="165"/>
      <c r="F1296" s="166"/>
    </row>
    <row r="1297" spans="2:6" s="97" customFormat="1" x14ac:dyDescent="0.2">
      <c r="B1297" s="167"/>
      <c r="C1297" s="168"/>
      <c r="D1297" s="164"/>
      <c r="E1297" s="165"/>
      <c r="F1297" s="166"/>
    </row>
    <row r="1298" spans="2:6" s="97" customFormat="1" x14ac:dyDescent="0.2">
      <c r="B1298" s="167"/>
      <c r="C1298" s="168"/>
      <c r="D1298" s="164"/>
      <c r="E1298" s="165"/>
      <c r="F1298" s="166"/>
    </row>
    <row r="1299" spans="2:6" s="97" customFormat="1" x14ac:dyDescent="0.2">
      <c r="B1299" s="167"/>
      <c r="C1299" s="168"/>
      <c r="D1299" s="164"/>
      <c r="E1299" s="165"/>
      <c r="F1299" s="166"/>
    </row>
    <row r="1300" spans="2:6" s="97" customFormat="1" x14ac:dyDescent="0.2">
      <c r="B1300" s="167"/>
      <c r="C1300" s="168"/>
      <c r="D1300" s="164"/>
      <c r="E1300" s="165"/>
      <c r="F1300" s="166"/>
    </row>
    <row r="1301" spans="2:6" s="97" customFormat="1" x14ac:dyDescent="0.2">
      <c r="B1301" s="167"/>
      <c r="C1301" s="168"/>
      <c r="D1301" s="164"/>
      <c r="E1301" s="165"/>
      <c r="F1301" s="166"/>
    </row>
    <row r="1302" spans="2:6" s="97" customFormat="1" x14ac:dyDescent="0.2">
      <c r="B1302" s="167"/>
      <c r="C1302" s="168"/>
      <c r="D1302" s="164"/>
      <c r="E1302" s="165"/>
      <c r="F1302" s="166"/>
    </row>
    <row r="1303" spans="2:6" s="97" customFormat="1" x14ac:dyDescent="0.2">
      <c r="B1303" s="167"/>
      <c r="C1303" s="168"/>
      <c r="D1303" s="164"/>
      <c r="E1303" s="165"/>
      <c r="F1303" s="166"/>
    </row>
    <row r="1304" spans="2:6" s="97" customFormat="1" x14ac:dyDescent="0.2">
      <c r="B1304" s="167"/>
      <c r="C1304" s="168"/>
      <c r="D1304" s="164"/>
      <c r="E1304" s="165"/>
      <c r="F1304" s="166"/>
    </row>
    <row r="1305" spans="2:6" s="97" customFormat="1" x14ac:dyDescent="0.2">
      <c r="B1305" s="167"/>
      <c r="C1305" s="168"/>
      <c r="D1305" s="164"/>
      <c r="E1305" s="165"/>
      <c r="F1305" s="166"/>
    </row>
    <row r="1306" spans="2:6" s="97" customFormat="1" x14ac:dyDescent="0.2">
      <c r="B1306" s="167"/>
      <c r="C1306" s="168"/>
      <c r="D1306" s="164"/>
      <c r="E1306" s="165"/>
      <c r="F1306" s="166"/>
    </row>
    <row r="1307" spans="2:6" s="97" customFormat="1" x14ac:dyDescent="0.2">
      <c r="B1307" s="167"/>
      <c r="C1307" s="168"/>
      <c r="D1307" s="164"/>
      <c r="E1307" s="165"/>
      <c r="F1307" s="166"/>
    </row>
    <row r="1308" spans="2:6" s="97" customFormat="1" x14ac:dyDescent="0.2">
      <c r="B1308" s="167"/>
      <c r="C1308" s="168"/>
      <c r="D1308" s="164"/>
      <c r="E1308" s="165"/>
      <c r="F1308" s="166"/>
    </row>
    <row r="1309" spans="2:6" s="97" customFormat="1" x14ac:dyDescent="0.2">
      <c r="B1309" s="167"/>
      <c r="C1309" s="168"/>
      <c r="D1309" s="164"/>
      <c r="E1309" s="165"/>
      <c r="F1309" s="166"/>
    </row>
    <row r="1310" spans="2:6" s="97" customFormat="1" x14ac:dyDescent="0.2">
      <c r="B1310" s="167"/>
      <c r="C1310" s="168"/>
      <c r="D1310" s="164"/>
      <c r="E1310" s="165"/>
      <c r="F1310" s="166"/>
    </row>
    <row r="1311" spans="2:6" s="97" customFormat="1" x14ac:dyDescent="0.2">
      <c r="B1311" s="167"/>
      <c r="C1311" s="168"/>
      <c r="D1311" s="164"/>
      <c r="E1311" s="165"/>
      <c r="F1311" s="166"/>
    </row>
    <row r="1312" spans="2:6" s="97" customFormat="1" x14ac:dyDescent="0.2">
      <c r="B1312" s="167"/>
      <c r="C1312" s="168"/>
      <c r="D1312" s="164"/>
      <c r="E1312" s="165"/>
      <c r="F1312" s="166"/>
    </row>
    <row r="1313" spans="2:6" s="97" customFormat="1" x14ac:dyDescent="0.2">
      <c r="B1313" s="167"/>
      <c r="C1313" s="168"/>
      <c r="D1313" s="164"/>
      <c r="E1313" s="165"/>
      <c r="F1313" s="166"/>
    </row>
    <row r="1314" spans="2:6" s="97" customFormat="1" x14ac:dyDescent="0.2">
      <c r="B1314" s="167"/>
      <c r="C1314" s="168"/>
      <c r="D1314" s="164"/>
      <c r="E1314" s="165"/>
      <c r="F1314" s="166"/>
    </row>
    <row r="1315" spans="2:6" s="97" customFormat="1" x14ac:dyDescent="0.2">
      <c r="B1315" s="167"/>
      <c r="C1315" s="168"/>
      <c r="D1315" s="164"/>
      <c r="E1315" s="165"/>
      <c r="F1315" s="166"/>
    </row>
    <row r="1316" spans="2:6" s="97" customFormat="1" x14ac:dyDescent="0.2">
      <c r="B1316" s="167"/>
      <c r="C1316" s="168"/>
      <c r="D1316" s="164"/>
      <c r="E1316" s="165"/>
      <c r="F1316" s="166"/>
    </row>
    <row r="1317" spans="2:6" s="97" customFormat="1" x14ac:dyDescent="0.2">
      <c r="B1317" s="167"/>
      <c r="C1317" s="168"/>
      <c r="D1317" s="164"/>
      <c r="E1317" s="165"/>
      <c r="F1317" s="166"/>
    </row>
    <row r="1318" spans="2:6" s="97" customFormat="1" x14ac:dyDescent="0.2">
      <c r="B1318" s="167"/>
      <c r="C1318" s="168"/>
      <c r="D1318" s="164"/>
      <c r="E1318" s="165"/>
      <c r="F1318" s="166"/>
    </row>
    <row r="1319" spans="2:6" s="97" customFormat="1" x14ac:dyDescent="0.2">
      <c r="B1319" s="167"/>
      <c r="C1319" s="168"/>
      <c r="D1319" s="164"/>
      <c r="E1319" s="165"/>
      <c r="F1319" s="166"/>
    </row>
    <row r="1320" spans="2:6" s="97" customFormat="1" x14ac:dyDescent="0.2">
      <c r="B1320" s="167"/>
      <c r="C1320" s="168"/>
      <c r="D1320" s="164"/>
      <c r="E1320" s="165"/>
      <c r="F1320" s="166"/>
    </row>
    <row r="1321" spans="2:6" s="97" customFormat="1" x14ac:dyDescent="0.2">
      <c r="B1321" s="167"/>
      <c r="C1321" s="168"/>
      <c r="D1321" s="164"/>
      <c r="E1321" s="165"/>
      <c r="F1321" s="166"/>
    </row>
    <row r="1322" spans="2:6" s="97" customFormat="1" x14ac:dyDescent="0.2">
      <c r="B1322" s="167"/>
      <c r="C1322" s="168"/>
      <c r="D1322" s="164"/>
      <c r="E1322" s="165"/>
      <c r="F1322" s="166"/>
    </row>
    <row r="1323" spans="2:6" s="97" customFormat="1" x14ac:dyDescent="0.2">
      <c r="B1323" s="167"/>
      <c r="C1323" s="168"/>
      <c r="D1323" s="164"/>
      <c r="E1323" s="165"/>
      <c r="F1323" s="166"/>
    </row>
    <row r="1324" spans="2:6" s="97" customFormat="1" x14ac:dyDescent="0.2">
      <c r="B1324" s="167"/>
      <c r="C1324" s="168"/>
      <c r="D1324" s="164"/>
      <c r="E1324" s="165"/>
      <c r="F1324" s="166"/>
    </row>
    <row r="1325" spans="2:6" s="97" customFormat="1" x14ac:dyDescent="0.2">
      <c r="B1325" s="167"/>
      <c r="C1325" s="168"/>
      <c r="D1325" s="164"/>
      <c r="E1325" s="165"/>
      <c r="F1325" s="166"/>
    </row>
    <row r="1326" spans="2:6" s="97" customFormat="1" x14ac:dyDescent="0.2">
      <c r="B1326" s="167"/>
      <c r="C1326" s="168"/>
      <c r="D1326" s="164"/>
      <c r="E1326" s="165"/>
      <c r="F1326" s="166"/>
    </row>
    <row r="1327" spans="2:6" s="97" customFormat="1" x14ac:dyDescent="0.2">
      <c r="B1327" s="167"/>
      <c r="C1327" s="168"/>
      <c r="D1327" s="164"/>
      <c r="E1327" s="165"/>
      <c r="F1327" s="166"/>
    </row>
    <row r="1328" spans="2:6" s="97" customFormat="1" x14ac:dyDescent="0.2">
      <c r="B1328" s="167"/>
      <c r="C1328" s="168"/>
      <c r="D1328" s="164"/>
      <c r="E1328" s="165"/>
      <c r="F1328" s="166"/>
    </row>
    <row r="1329" spans="2:6" s="97" customFormat="1" x14ac:dyDescent="0.2">
      <c r="B1329" s="167"/>
      <c r="C1329" s="168"/>
      <c r="D1329" s="164"/>
      <c r="E1329" s="165"/>
      <c r="F1329" s="166"/>
    </row>
    <row r="1330" spans="2:6" s="97" customFormat="1" x14ac:dyDescent="0.2">
      <c r="B1330" s="167"/>
      <c r="C1330" s="168"/>
      <c r="D1330" s="164"/>
      <c r="E1330" s="165"/>
      <c r="F1330" s="166"/>
    </row>
    <row r="1331" spans="2:6" s="97" customFormat="1" x14ac:dyDescent="0.2">
      <c r="B1331" s="167"/>
      <c r="C1331" s="168"/>
      <c r="D1331" s="164"/>
      <c r="E1331" s="165"/>
      <c r="F1331" s="166"/>
    </row>
    <row r="1332" spans="2:6" s="97" customFormat="1" x14ac:dyDescent="0.2">
      <c r="B1332" s="167"/>
      <c r="C1332" s="168"/>
      <c r="D1332" s="164"/>
      <c r="E1332" s="165"/>
      <c r="F1332" s="166"/>
    </row>
    <row r="1333" spans="2:6" s="97" customFormat="1" x14ac:dyDescent="0.2">
      <c r="B1333" s="167"/>
      <c r="C1333" s="168"/>
      <c r="D1333" s="164"/>
      <c r="E1333" s="165"/>
      <c r="F1333" s="166"/>
    </row>
    <row r="1334" spans="2:6" s="97" customFormat="1" x14ac:dyDescent="0.2">
      <c r="B1334" s="167"/>
      <c r="C1334" s="168"/>
      <c r="D1334" s="164"/>
      <c r="E1334" s="165"/>
      <c r="F1334" s="166"/>
    </row>
    <row r="1335" spans="2:6" s="97" customFormat="1" x14ac:dyDescent="0.2">
      <c r="B1335" s="167"/>
      <c r="C1335" s="168"/>
      <c r="D1335" s="164"/>
      <c r="E1335" s="165"/>
      <c r="F1335" s="166"/>
    </row>
    <row r="1336" spans="2:6" s="97" customFormat="1" x14ac:dyDescent="0.2">
      <c r="B1336" s="167"/>
      <c r="C1336" s="168"/>
      <c r="D1336" s="164"/>
      <c r="E1336" s="165"/>
      <c r="F1336" s="166"/>
    </row>
    <row r="1337" spans="2:6" s="97" customFormat="1" x14ac:dyDescent="0.2">
      <c r="B1337" s="167"/>
      <c r="C1337" s="168"/>
      <c r="D1337" s="164"/>
      <c r="E1337" s="165"/>
      <c r="F1337" s="166"/>
    </row>
    <row r="1338" spans="2:6" s="97" customFormat="1" x14ac:dyDescent="0.2">
      <c r="B1338" s="167"/>
      <c r="C1338" s="168"/>
      <c r="D1338" s="164"/>
      <c r="E1338" s="165"/>
      <c r="F1338" s="166"/>
    </row>
    <row r="1339" spans="2:6" s="97" customFormat="1" x14ac:dyDescent="0.2">
      <c r="B1339" s="167"/>
      <c r="C1339" s="168"/>
      <c r="D1339" s="164"/>
      <c r="E1339" s="165"/>
      <c r="F1339" s="166"/>
    </row>
    <row r="1340" spans="2:6" s="97" customFormat="1" x14ac:dyDescent="0.2">
      <c r="B1340" s="167"/>
      <c r="C1340" s="168"/>
      <c r="D1340" s="164"/>
      <c r="E1340" s="165"/>
      <c r="F1340" s="166"/>
    </row>
    <row r="1341" spans="2:6" s="97" customFormat="1" x14ac:dyDescent="0.2">
      <c r="B1341" s="167"/>
      <c r="C1341" s="168"/>
      <c r="D1341" s="164"/>
      <c r="E1341" s="165"/>
      <c r="F1341" s="166"/>
    </row>
    <row r="1342" spans="2:6" s="97" customFormat="1" x14ac:dyDescent="0.2">
      <c r="B1342" s="167"/>
      <c r="C1342" s="168"/>
      <c r="D1342" s="164"/>
      <c r="E1342" s="165"/>
      <c r="F1342" s="166"/>
    </row>
    <row r="1343" spans="2:6" s="97" customFormat="1" x14ac:dyDescent="0.2">
      <c r="B1343" s="167"/>
      <c r="C1343" s="168"/>
      <c r="D1343" s="164"/>
      <c r="E1343" s="165"/>
      <c r="F1343" s="166"/>
    </row>
    <row r="1344" spans="2:6" s="97" customFormat="1" x14ac:dyDescent="0.2">
      <c r="B1344" s="167"/>
      <c r="C1344" s="168"/>
      <c r="D1344" s="164"/>
      <c r="E1344" s="165"/>
      <c r="F1344" s="166"/>
    </row>
    <row r="1345" spans="2:6" s="97" customFormat="1" x14ac:dyDescent="0.2">
      <c r="B1345" s="167"/>
      <c r="C1345" s="168"/>
      <c r="D1345" s="164"/>
      <c r="E1345" s="165"/>
      <c r="F1345" s="166"/>
    </row>
    <row r="1346" spans="2:6" s="97" customFormat="1" x14ac:dyDescent="0.2">
      <c r="B1346" s="167"/>
      <c r="C1346" s="168"/>
      <c r="D1346" s="164"/>
      <c r="E1346" s="165"/>
      <c r="F1346" s="166"/>
    </row>
    <row r="1347" spans="2:6" s="97" customFormat="1" x14ac:dyDescent="0.2">
      <c r="B1347" s="167"/>
      <c r="C1347" s="168"/>
      <c r="D1347" s="164"/>
      <c r="E1347" s="165"/>
      <c r="F1347" s="166"/>
    </row>
    <row r="1348" spans="2:6" s="97" customFormat="1" x14ac:dyDescent="0.2">
      <c r="B1348" s="167"/>
      <c r="C1348" s="168"/>
      <c r="D1348" s="164"/>
      <c r="E1348" s="165"/>
      <c r="F1348" s="166"/>
    </row>
    <row r="1349" spans="2:6" s="97" customFormat="1" x14ac:dyDescent="0.2">
      <c r="B1349" s="167"/>
      <c r="C1349" s="168"/>
      <c r="D1349" s="164"/>
      <c r="E1349" s="165"/>
      <c r="F1349" s="166"/>
    </row>
    <row r="1350" spans="2:6" s="97" customFormat="1" x14ac:dyDescent="0.2">
      <c r="B1350" s="167"/>
      <c r="C1350" s="168"/>
      <c r="D1350" s="164"/>
      <c r="E1350" s="165"/>
      <c r="F1350" s="166"/>
    </row>
    <row r="1351" spans="2:6" s="97" customFormat="1" x14ac:dyDescent="0.2">
      <c r="B1351" s="167"/>
      <c r="C1351" s="168"/>
      <c r="D1351" s="164"/>
      <c r="E1351" s="165"/>
      <c r="F1351" s="166"/>
    </row>
    <row r="1352" spans="2:6" s="97" customFormat="1" x14ac:dyDescent="0.2">
      <c r="B1352" s="167"/>
      <c r="C1352" s="168"/>
      <c r="D1352" s="164"/>
      <c r="E1352" s="165"/>
      <c r="F1352" s="166"/>
    </row>
    <row r="1353" spans="2:6" s="97" customFormat="1" x14ac:dyDescent="0.2">
      <c r="B1353" s="167"/>
      <c r="C1353" s="168"/>
      <c r="D1353" s="164"/>
      <c r="E1353" s="165"/>
      <c r="F1353" s="166"/>
    </row>
    <row r="1354" spans="2:6" s="97" customFormat="1" x14ac:dyDescent="0.2">
      <c r="B1354" s="167"/>
      <c r="C1354" s="168"/>
      <c r="D1354" s="164"/>
      <c r="E1354" s="165"/>
      <c r="F1354" s="166"/>
    </row>
    <row r="1355" spans="2:6" s="97" customFormat="1" x14ac:dyDescent="0.2">
      <c r="B1355" s="167"/>
      <c r="C1355" s="168"/>
      <c r="D1355" s="164"/>
      <c r="E1355" s="165"/>
      <c r="F1355" s="166"/>
    </row>
    <row r="1356" spans="2:6" s="97" customFormat="1" x14ac:dyDescent="0.2">
      <c r="B1356" s="167"/>
      <c r="C1356" s="168"/>
      <c r="D1356" s="164"/>
      <c r="E1356" s="165"/>
      <c r="F1356" s="166"/>
    </row>
    <row r="1357" spans="2:6" s="97" customFormat="1" x14ac:dyDescent="0.2">
      <c r="B1357" s="167"/>
      <c r="C1357" s="168"/>
      <c r="D1357" s="164"/>
      <c r="E1357" s="165"/>
      <c r="F1357" s="166"/>
    </row>
    <row r="1358" spans="2:6" s="97" customFormat="1" x14ac:dyDescent="0.2">
      <c r="B1358" s="167"/>
      <c r="C1358" s="168"/>
      <c r="D1358" s="164"/>
      <c r="E1358" s="165"/>
      <c r="F1358" s="166"/>
    </row>
    <row r="1359" spans="2:6" s="97" customFormat="1" x14ac:dyDescent="0.2">
      <c r="B1359" s="167"/>
      <c r="C1359" s="168"/>
      <c r="D1359" s="164"/>
      <c r="E1359" s="165"/>
      <c r="F1359" s="166"/>
    </row>
    <row r="1360" spans="2:6" s="97" customFormat="1" x14ac:dyDescent="0.2">
      <c r="B1360" s="167"/>
      <c r="C1360" s="168"/>
      <c r="D1360" s="164"/>
      <c r="E1360" s="165"/>
      <c r="F1360" s="166"/>
    </row>
    <row r="1361" spans="2:6" s="97" customFormat="1" x14ac:dyDescent="0.2">
      <c r="B1361" s="167"/>
      <c r="C1361" s="168"/>
      <c r="D1361" s="164"/>
      <c r="E1361" s="165"/>
      <c r="F1361" s="166"/>
    </row>
    <row r="1362" spans="2:6" s="97" customFormat="1" x14ac:dyDescent="0.2">
      <c r="B1362" s="167"/>
      <c r="C1362" s="168"/>
      <c r="D1362" s="164"/>
      <c r="E1362" s="165"/>
      <c r="F1362" s="166"/>
    </row>
    <row r="1363" spans="2:6" s="97" customFormat="1" x14ac:dyDescent="0.2">
      <c r="B1363" s="167"/>
      <c r="C1363" s="168"/>
      <c r="D1363" s="164"/>
      <c r="E1363" s="165"/>
      <c r="F1363" s="166"/>
    </row>
    <row r="1364" spans="2:6" s="97" customFormat="1" x14ac:dyDescent="0.2">
      <c r="B1364" s="167"/>
      <c r="C1364" s="168"/>
      <c r="D1364" s="164"/>
      <c r="E1364" s="165"/>
      <c r="F1364" s="166"/>
    </row>
    <row r="1365" spans="2:6" s="97" customFormat="1" x14ac:dyDescent="0.2">
      <c r="B1365" s="167"/>
      <c r="C1365" s="168"/>
      <c r="D1365" s="164"/>
      <c r="E1365" s="165"/>
      <c r="F1365" s="166"/>
    </row>
    <row r="1366" spans="2:6" s="97" customFormat="1" x14ac:dyDescent="0.2">
      <c r="B1366" s="167"/>
      <c r="C1366" s="168"/>
      <c r="D1366" s="164"/>
      <c r="E1366" s="165"/>
      <c r="F1366" s="166"/>
    </row>
    <row r="1367" spans="2:6" s="97" customFormat="1" x14ac:dyDescent="0.2">
      <c r="B1367" s="167"/>
      <c r="C1367" s="168"/>
      <c r="D1367" s="164"/>
      <c r="E1367" s="165"/>
      <c r="F1367" s="166"/>
    </row>
    <row r="1368" spans="2:6" s="97" customFormat="1" x14ac:dyDescent="0.2">
      <c r="B1368" s="167"/>
      <c r="C1368" s="168"/>
      <c r="D1368" s="164"/>
      <c r="E1368" s="165"/>
      <c r="F1368" s="166"/>
    </row>
    <row r="1369" spans="2:6" s="97" customFormat="1" x14ac:dyDescent="0.2">
      <c r="B1369" s="167"/>
      <c r="C1369" s="168"/>
      <c r="D1369" s="164"/>
      <c r="E1369" s="165"/>
      <c r="F1369" s="166"/>
    </row>
    <row r="1370" spans="2:6" s="97" customFormat="1" x14ac:dyDescent="0.2">
      <c r="B1370" s="167"/>
      <c r="C1370" s="168"/>
      <c r="D1370" s="164"/>
      <c r="E1370" s="165"/>
      <c r="F1370" s="166"/>
    </row>
    <row r="1371" spans="2:6" s="97" customFormat="1" x14ac:dyDescent="0.2">
      <c r="B1371" s="167"/>
      <c r="C1371" s="168"/>
      <c r="D1371" s="164"/>
      <c r="E1371" s="165"/>
      <c r="F1371" s="166"/>
    </row>
    <row r="1372" spans="2:6" s="97" customFormat="1" x14ac:dyDescent="0.2">
      <c r="B1372" s="167"/>
      <c r="C1372" s="168"/>
      <c r="D1372" s="164"/>
      <c r="E1372" s="165"/>
      <c r="F1372" s="166"/>
    </row>
    <row r="1373" spans="2:6" s="97" customFormat="1" x14ac:dyDescent="0.2">
      <c r="B1373" s="167"/>
      <c r="C1373" s="168"/>
      <c r="D1373" s="164"/>
      <c r="E1373" s="165"/>
      <c r="F1373" s="166"/>
    </row>
    <row r="1374" spans="2:6" s="97" customFormat="1" x14ac:dyDescent="0.2">
      <c r="B1374" s="167"/>
      <c r="C1374" s="168"/>
      <c r="D1374" s="164"/>
      <c r="E1374" s="165"/>
      <c r="F1374" s="166"/>
    </row>
    <row r="1375" spans="2:6" s="97" customFormat="1" x14ac:dyDescent="0.2">
      <c r="B1375" s="167"/>
      <c r="C1375" s="168"/>
      <c r="D1375" s="164"/>
      <c r="E1375" s="165"/>
      <c r="F1375" s="166"/>
    </row>
    <row r="1376" spans="2:6" s="97" customFormat="1" x14ac:dyDescent="0.2">
      <c r="B1376" s="167"/>
      <c r="C1376" s="168"/>
      <c r="D1376" s="164"/>
      <c r="E1376" s="165"/>
      <c r="F1376" s="166"/>
    </row>
    <row r="1377" spans="2:6" s="97" customFormat="1" x14ac:dyDescent="0.2">
      <c r="B1377" s="167"/>
      <c r="C1377" s="168"/>
      <c r="D1377" s="164"/>
      <c r="E1377" s="165"/>
      <c r="F1377" s="166"/>
    </row>
    <row r="1378" spans="2:6" s="97" customFormat="1" x14ac:dyDescent="0.2">
      <c r="B1378" s="167"/>
      <c r="C1378" s="168"/>
      <c r="D1378" s="164"/>
      <c r="E1378" s="165"/>
      <c r="F1378" s="166"/>
    </row>
    <row r="1379" spans="2:6" s="97" customFormat="1" x14ac:dyDescent="0.2">
      <c r="B1379" s="167"/>
      <c r="C1379" s="168"/>
      <c r="D1379" s="164"/>
      <c r="E1379" s="165"/>
      <c r="F1379" s="166"/>
    </row>
    <row r="1380" spans="2:6" s="97" customFormat="1" x14ac:dyDescent="0.2">
      <c r="B1380" s="167"/>
      <c r="C1380" s="168"/>
      <c r="D1380" s="164"/>
      <c r="E1380" s="165"/>
      <c r="F1380" s="166"/>
    </row>
    <row r="1381" spans="2:6" s="97" customFormat="1" x14ac:dyDescent="0.2">
      <c r="B1381" s="167"/>
      <c r="C1381" s="168"/>
      <c r="D1381" s="164"/>
      <c r="E1381" s="165"/>
      <c r="F1381" s="166"/>
    </row>
    <row r="1382" spans="2:6" s="97" customFormat="1" x14ac:dyDescent="0.2">
      <c r="B1382" s="167"/>
      <c r="C1382" s="168"/>
      <c r="D1382" s="164"/>
      <c r="E1382" s="165"/>
      <c r="F1382" s="166"/>
    </row>
    <row r="1383" spans="2:6" s="97" customFormat="1" x14ac:dyDescent="0.2">
      <c r="B1383" s="167"/>
      <c r="C1383" s="168"/>
      <c r="D1383" s="164"/>
      <c r="E1383" s="165"/>
      <c r="F1383" s="166"/>
    </row>
    <row r="1384" spans="2:6" s="97" customFormat="1" x14ac:dyDescent="0.2">
      <c r="B1384" s="167"/>
      <c r="C1384" s="168"/>
      <c r="D1384" s="164"/>
      <c r="E1384" s="165"/>
      <c r="F1384" s="166"/>
    </row>
    <row r="1385" spans="2:6" s="97" customFormat="1" x14ac:dyDescent="0.2">
      <c r="B1385" s="167"/>
      <c r="C1385" s="168"/>
      <c r="D1385" s="164"/>
      <c r="E1385" s="165"/>
      <c r="F1385" s="166"/>
    </row>
    <row r="1386" spans="2:6" s="97" customFormat="1" x14ac:dyDescent="0.2">
      <c r="B1386" s="167"/>
      <c r="C1386" s="168"/>
      <c r="D1386" s="164"/>
      <c r="E1386" s="165"/>
      <c r="F1386" s="166"/>
    </row>
    <row r="1387" spans="2:6" s="97" customFormat="1" x14ac:dyDescent="0.2">
      <c r="B1387" s="167"/>
      <c r="C1387" s="168"/>
      <c r="D1387" s="164"/>
      <c r="E1387" s="165"/>
      <c r="F1387" s="166"/>
    </row>
    <row r="1388" spans="2:6" s="97" customFormat="1" x14ac:dyDescent="0.2">
      <c r="B1388" s="167"/>
      <c r="C1388" s="168"/>
      <c r="D1388" s="164"/>
      <c r="E1388" s="165"/>
      <c r="F1388" s="166"/>
    </row>
    <row r="1389" spans="2:6" s="97" customFormat="1" x14ac:dyDescent="0.2">
      <c r="B1389" s="167"/>
      <c r="C1389" s="168"/>
      <c r="D1389" s="164"/>
      <c r="E1389" s="165"/>
      <c r="F1389" s="166"/>
    </row>
    <row r="1390" spans="2:6" s="97" customFormat="1" x14ac:dyDescent="0.2">
      <c r="B1390" s="167"/>
      <c r="C1390" s="168"/>
      <c r="D1390" s="164"/>
      <c r="E1390" s="165"/>
      <c r="F1390" s="166"/>
    </row>
    <row r="1391" spans="2:6" s="97" customFormat="1" x14ac:dyDescent="0.2">
      <c r="B1391" s="167"/>
      <c r="C1391" s="168"/>
      <c r="D1391" s="164"/>
      <c r="E1391" s="165"/>
      <c r="F1391" s="166"/>
    </row>
    <row r="1392" spans="2:6" s="97" customFormat="1" x14ac:dyDescent="0.2">
      <c r="B1392" s="167"/>
      <c r="C1392" s="168"/>
      <c r="D1392" s="164"/>
      <c r="E1392" s="165"/>
      <c r="F1392" s="166"/>
    </row>
    <row r="1393" spans="2:6" s="97" customFormat="1" x14ac:dyDescent="0.2">
      <c r="B1393" s="167"/>
      <c r="C1393" s="168"/>
      <c r="D1393" s="164"/>
      <c r="E1393" s="165"/>
      <c r="F1393" s="166"/>
    </row>
    <row r="1394" spans="2:6" s="97" customFormat="1" x14ac:dyDescent="0.2">
      <c r="B1394" s="167"/>
      <c r="C1394" s="168"/>
      <c r="D1394" s="164"/>
      <c r="E1394" s="165"/>
      <c r="F1394" s="166"/>
    </row>
    <row r="1395" spans="2:6" s="97" customFormat="1" x14ac:dyDescent="0.2">
      <c r="B1395" s="167"/>
      <c r="C1395" s="168"/>
      <c r="D1395" s="164"/>
      <c r="E1395" s="165"/>
      <c r="F1395" s="166"/>
    </row>
    <row r="1396" spans="2:6" s="97" customFormat="1" x14ac:dyDescent="0.2">
      <c r="B1396" s="167"/>
      <c r="C1396" s="168"/>
      <c r="D1396" s="164"/>
      <c r="E1396" s="165"/>
      <c r="F1396" s="166"/>
    </row>
    <row r="1397" spans="2:6" s="97" customFormat="1" x14ac:dyDescent="0.2">
      <c r="B1397" s="167"/>
      <c r="C1397" s="168"/>
      <c r="D1397" s="164"/>
      <c r="E1397" s="165"/>
      <c r="F1397" s="166"/>
    </row>
    <row r="1398" spans="2:6" s="97" customFormat="1" x14ac:dyDescent="0.2">
      <c r="B1398" s="167"/>
      <c r="C1398" s="168"/>
      <c r="D1398" s="164"/>
      <c r="E1398" s="165"/>
      <c r="F1398" s="166"/>
    </row>
    <row r="1399" spans="2:6" s="97" customFormat="1" x14ac:dyDescent="0.2">
      <c r="B1399" s="167"/>
      <c r="C1399" s="168"/>
      <c r="D1399" s="164"/>
      <c r="E1399" s="165"/>
      <c r="F1399" s="166"/>
    </row>
    <row r="1400" spans="2:6" s="97" customFormat="1" x14ac:dyDescent="0.2">
      <c r="B1400" s="167"/>
      <c r="C1400" s="168"/>
      <c r="D1400" s="164"/>
      <c r="E1400" s="165"/>
      <c r="F1400" s="166"/>
    </row>
    <row r="1401" spans="2:6" s="97" customFormat="1" x14ac:dyDescent="0.2">
      <c r="B1401" s="167"/>
      <c r="C1401" s="168"/>
      <c r="D1401" s="164"/>
      <c r="E1401" s="165"/>
      <c r="F1401" s="166"/>
    </row>
    <row r="1402" spans="2:6" s="97" customFormat="1" x14ac:dyDescent="0.2">
      <c r="B1402" s="167"/>
      <c r="C1402" s="168"/>
      <c r="D1402" s="164"/>
      <c r="E1402" s="165"/>
      <c r="F1402" s="166"/>
    </row>
    <row r="1403" spans="2:6" s="97" customFormat="1" x14ac:dyDescent="0.2">
      <c r="B1403" s="167"/>
      <c r="C1403" s="168"/>
      <c r="D1403" s="164"/>
      <c r="E1403" s="165"/>
      <c r="F1403" s="166"/>
    </row>
    <row r="1404" spans="2:6" s="97" customFormat="1" x14ac:dyDescent="0.2">
      <c r="B1404" s="167"/>
      <c r="C1404" s="168"/>
      <c r="D1404" s="164"/>
      <c r="E1404" s="165"/>
      <c r="F1404" s="166"/>
    </row>
    <row r="1405" spans="2:6" s="97" customFormat="1" x14ac:dyDescent="0.2">
      <c r="B1405" s="167"/>
      <c r="C1405" s="168"/>
      <c r="D1405" s="164"/>
      <c r="E1405" s="165"/>
      <c r="F1405" s="166"/>
    </row>
    <row r="1406" spans="2:6" s="97" customFormat="1" x14ac:dyDescent="0.2">
      <c r="B1406" s="167"/>
      <c r="C1406" s="168"/>
      <c r="D1406" s="164"/>
      <c r="E1406" s="165"/>
      <c r="F1406" s="166"/>
    </row>
    <row r="1407" spans="2:6" s="97" customFormat="1" x14ac:dyDescent="0.2">
      <c r="B1407" s="167"/>
      <c r="C1407" s="168"/>
      <c r="D1407" s="164"/>
      <c r="E1407" s="165"/>
      <c r="F1407" s="166"/>
    </row>
    <row r="1408" spans="2:6" s="97" customFormat="1" x14ac:dyDescent="0.2">
      <c r="B1408" s="167"/>
      <c r="C1408" s="168"/>
      <c r="D1408" s="164"/>
      <c r="E1408" s="165"/>
      <c r="F1408" s="166"/>
    </row>
    <row r="1409" spans="2:6" s="97" customFormat="1" x14ac:dyDescent="0.2">
      <c r="B1409" s="167"/>
      <c r="C1409" s="168"/>
      <c r="D1409" s="164"/>
      <c r="E1409" s="165"/>
      <c r="F1409" s="166"/>
    </row>
    <row r="1410" spans="2:6" s="97" customFormat="1" x14ac:dyDescent="0.2">
      <c r="B1410" s="167"/>
      <c r="C1410" s="168"/>
      <c r="D1410" s="164"/>
      <c r="E1410" s="165"/>
      <c r="F1410" s="166"/>
    </row>
    <row r="1411" spans="2:6" s="97" customFormat="1" x14ac:dyDescent="0.2">
      <c r="B1411" s="167"/>
      <c r="C1411" s="168"/>
      <c r="D1411" s="164"/>
      <c r="E1411" s="165"/>
      <c r="F1411" s="166"/>
    </row>
    <row r="1412" spans="2:6" s="97" customFormat="1" x14ac:dyDescent="0.2">
      <c r="B1412" s="167"/>
      <c r="C1412" s="168"/>
      <c r="D1412" s="164"/>
      <c r="E1412" s="165"/>
      <c r="F1412" s="166"/>
    </row>
    <row r="1413" spans="2:6" s="97" customFormat="1" x14ac:dyDescent="0.2">
      <c r="B1413" s="167"/>
      <c r="C1413" s="168"/>
      <c r="D1413" s="164"/>
      <c r="E1413" s="165"/>
      <c r="F1413" s="166"/>
    </row>
    <row r="1414" spans="2:6" s="97" customFormat="1" x14ac:dyDescent="0.2">
      <c r="B1414" s="167"/>
      <c r="C1414" s="168"/>
      <c r="D1414" s="164"/>
      <c r="E1414" s="165"/>
      <c r="F1414" s="166"/>
    </row>
    <row r="1415" spans="2:6" s="97" customFormat="1" x14ac:dyDescent="0.2">
      <c r="B1415" s="167"/>
      <c r="C1415" s="168"/>
      <c r="D1415" s="164"/>
      <c r="E1415" s="165"/>
      <c r="F1415" s="166"/>
    </row>
    <row r="1416" spans="2:6" s="97" customFormat="1" x14ac:dyDescent="0.2">
      <c r="B1416" s="167"/>
      <c r="C1416" s="168"/>
      <c r="D1416" s="164"/>
      <c r="E1416" s="165"/>
      <c r="F1416" s="166"/>
    </row>
    <row r="1417" spans="2:6" s="97" customFormat="1" x14ac:dyDescent="0.2">
      <c r="B1417" s="167"/>
      <c r="C1417" s="168"/>
      <c r="D1417" s="164"/>
      <c r="E1417" s="165"/>
      <c r="F1417" s="166"/>
    </row>
    <row r="1418" spans="2:6" s="97" customFormat="1" x14ac:dyDescent="0.2">
      <c r="B1418" s="167"/>
      <c r="C1418" s="168"/>
      <c r="D1418" s="164"/>
      <c r="E1418" s="165"/>
      <c r="F1418" s="166"/>
    </row>
    <row r="1419" spans="2:6" s="97" customFormat="1" x14ac:dyDescent="0.2">
      <c r="B1419" s="167"/>
      <c r="C1419" s="168"/>
      <c r="D1419" s="164"/>
      <c r="E1419" s="165"/>
      <c r="F1419" s="166"/>
    </row>
    <row r="1420" spans="2:6" s="97" customFormat="1" x14ac:dyDescent="0.2">
      <c r="B1420" s="167"/>
      <c r="C1420" s="168"/>
      <c r="D1420" s="164"/>
      <c r="E1420" s="165"/>
      <c r="F1420" s="166"/>
    </row>
    <row r="1421" spans="2:6" s="97" customFormat="1" x14ac:dyDescent="0.2">
      <c r="B1421" s="167"/>
      <c r="C1421" s="168"/>
      <c r="D1421" s="164"/>
      <c r="E1421" s="165"/>
      <c r="F1421" s="166"/>
    </row>
    <row r="1422" spans="2:6" s="97" customFormat="1" x14ac:dyDescent="0.2">
      <c r="B1422" s="167"/>
      <c r="C1422" s="168"/>
      <c r="D1422" s="164"/>
      <c r="E1422" s="165"/>
      <c r="F1422" s="166"/>
    </row>
    <row r="1423" spans="2:6" s="97" customFormat="1" x14ac:dyDescent="0.2">
      <c r="B1423" s="167"/>
      <c r="C1423" s="168"/>
      <c r="D1423" s="164"/>
      <c r="E1423" s="165"/>
      <c r="F1423" s="166"/>
    </row>
    <row r="1424" spans="2:6" s="97" customFormat="1" x14ac:dyDescent="0.2">
      <c r="B1424" s="167"/>
      <c r="C1424" s="168"/>
      <c r="D1424" s="164"/>
      <c r="E1424" s="165"/>
      <c r="F1424" s="166"/>
    </row>
    <row r="1425" spans="2:6" s="97" customFormat="1" x14ac:dyDescent="0.2">
      <c r="B1425" s="167"/>
      <c r="C1425" s="168"/>
      <c r="D1425" s="164"/>
      <c r="E1425" s="165"/>
      <c r="F1425" s="166"/>
    </row>
    <row r="1426" spans="2:6" s="97" customFormat="1" x14ac:dyDescent="0.2">
      <c r="B1426" s="167"/>
      <c r="C1426" s="168"/>
      <c r="D1426" s="164"/>
      <c r="E1426" s="165"/>
      <c r="F1426" s="166"/>
    </row>
    <row r="1427" spans="2:6" s="97" customFormat="1" x14ac:dyDescent="0.2">
      <c r="B1427" s="167"/>
      <c r="C1427" s="168"/>
      <c r="D1427" s="164"/>
      <c r="E1427" s="165"/>
      <c r="F1427" s="166"/>
    </row>
    <row r="1428" spans="2:6" s="97" customFormat="1" x14ac:dyDescent="0.2">
      <c r="B1428" s="167"/>
      <c r="C1428" s="168"/>
      <c r="D1428" s="164"/>
      <c r="E1428" s="165"/>
      <c r="F1428" s="166"/>
    </row>
    <row r="1429" spans="2:6" s="97" customFormat="1" x14ac:dyDescent="0.2">
      <c r="B1429" s="167"/>
      <c r="C1429" s="168"/>
      <c r="D1429" s="164"/>
      <c r="E1429" s="165"/>
      <c r="F1429" s="166"/>
    </row>
    <row r="1430" spans="2:6" s="97" customFormat="1" x14ac:dyDescent="0.2">
      <c r="B1430" s="167"/>
      <c r="C1430" s="168"/>
      <c r="D1430" s="164"/>
      <c r="E1430" s="165"/>
      <c r="F1430" s="166"/>
    </row>
    <row r="1431" spans="2:6" s="97" customFormat="1" x14ac:dyDescent="0.2">
      <c r="B1431" s="167"/>
      <c r="C1431" s="168"/>
      <c r="D1431" s="164"/>
      <c r="E1431" s="165"/>
      <c r="F1431" s="166"/>
    </row>
    <row r="1432" spans="2:6" s="97" customFormat="1" x14ac:dyDescent="0.2">
      <c r="B1432" s="167"/>
      <c r="C1432" s="168"/>
      <c r="D1432" s="164"/>
      <c r="E1432" s="165"/>
      <c r="F1432" s="166"/>
    </row>
    <row r="1433" spans="2:6" s="97" customFormat="1" x14ac:dyDescent="0.2">
      <c r="B1433" s="167"/>
      <c r="C1433" s="168"/>
      <c r="D1433" s="164"/>
      <c r="E1433" s="165"/>
      <c r="F1433" s="166"/>
    </row>
    <row r="1434" spans="2:6" s="97" customFormat="1" x14ac:dyDescent="0.2">
      <c r="B1434" s="167"/>
      <c r="C1434" s="168"/>
      <c r="D1434" s="164"/>
      <c r="E1434" s="165"/>
      <c r="F1434" s="166"/>
    </row>
    <row r="1435" spans="2:6" s="97" customFormat="1" x14ac:dyDescent="0.2">
      <c r="B1435" s="167"/>
      <c r="C1435" s="168"/>
      <c r="D1435" s="164"/>
      <c r="E1435" s="165"/>
      <c r="F1435" s="166"/>
    </row>
    <row r="1436" spans="2:6" s="97" customFormat="1" x14ac:dyDescent="0.2">
      <c r="B1436" s="167"/>
      <c r="C1436" s="168"/>
      <c r="D1436" s="164"/>
      <c r="E1436" s="165"/>
      <c r="F1436" s="166"/>
    </row>
    <row r="1437" spans="2:6" s="97" customFormat="1" x14ac:dyDescent="0.2">
      <c r="B1437" s="167"/>
      <c r="C1437" s="168"/>
      <c r="D1437" s="164"/>
      <c r="E1437" s="165"/>
      <c r="F1437" s="166"/>
    </row>
    <row r="1438" spans="2:6" s="97" customFormat="1" x14ac:dyDescent="0.2">
      <c r="B1438" s="167"/>
      <c r="C1438" s="168"/>
      <c r="D1438" s="164"/>
      <c r="E1438" s="165"/>
      <c r="F1438" s="166"/>
    </row>
    <row r="1439" spans="2:6" s="97" customFormat="1" x14ac:dyDescent="0.2">
      <c r="B1439" s="167"/>
      <c r="C1439" s="168"/>
      <c r="D1439" s="164"/>
      <c r="E1439" s="165"/>
      <c r="F1439" s="166"/>
    </row>
    <row r="1440" spans="2:6" s="97" customFormat="1" x14ac:dyDescent="0.2">
      <c r="B1440" s="167"/>
      <c r="C1440" s="168"/>
      <c r="D1440" s="164"/>
      <c r="E1440" s="165"/>
      <c r="F1440" s="166"/>
    </row>
    <row r="1441" spans="2:6" s="97" customFormat="1" x14ac:dyDescent="0.2">
      <c r="B1441" s="167"/>
      <c r="C1441" s="168"/>
      <c r="D1441" s="164"/>
      <c r="E1441" s="165"/>
      <c r="F1441" s="166"/>
    </row>
    <row r="1442" spans="2:6" s="97" customFormat="1" x14ac:dyDescent="0.2">
      <c r="B1442" s="167"/>
      <c r="C1442" s="168"/>
      <c r="D1442" s="164"/>
      <c r="E1442" s="165"/>
      <c r="F1442" s="166"/>
    </row>
    <row r="1443" spans="2:6" s="97" customFormat="1" x14ac:dyDescent="0.2">
      <c r="B1443" s="167"/>
      <c r="C1443" s="168"/>
      <c r="D1443" s="164"/>
      <c r="E1443" s="165"/>
      <c r="F1443" s="166"/>
    </row>
    <row r="1444" spans="2:6" s="97" customFormat="1" x14ac:dyDescent="0.2">
      <c r="B1444" s="167"/>
      <c r="C1444" s="168"/>
      <c r="D1444" s="164"/>
      <c r="E1444" s="165"/>
      <c r="F1444" s="166"/>
    </row>
    <row r="1445" spans="2:6" s="97" customFormat="1" x14ac:dyDescent="0.2">
      <c r="B1445" s="167"/>
      <c r="C1445" s="168"/>
      <c r="D1445" s="164"/>
      <c r="E1445" s="165"/>
      <c r="F1445" s="166"/>
    </row>
    <row r="1446" spans="2:6" s="97" customFormat="1" x14ac:dyDescent="0.2">
      <c r="B1446" s="167"/>
      <c r="C1446" s="168"/>
      <c r="D1446" s="164"/>
      <c r="E1446" s="165"/>
      <c r="F1446" s="166"/>
    </row>
    <row r="1447" spans="2:6" s="97" customFormat="1" x14ac:dyDescent="0.2">
      <c r="B1447" s="167"/>
      <c r="C1447" s="168"/>
      <c r="D1447" s="164"/>
      <c r="E1447" s="165"/>
      <c r="F1447" s="166"/>
    </row>
    <row r="1448" spans="2:6" s="97" customFormat="1" x14ac:dyDescent="0.2">
      <c r="B1448" s="167"/>
      <c r="C1448" s="168"/>
      <c r="D1448" s="164"/>
      <c r="E1448" s="165"/>
      <c r="F1448" s="166"/>
    </row>
    <row r="1449" spans="2:6" s="97" customFormat="1" x14ac:dyDescent="0.2">
      <c r="B1449" s="167"/>
      <c r="C1449" s="168"/>
      <c r="D1449" s="164"/>
      <c r="E1449" s="165"/>
      <c r="F1449" s="166"/>
    </row>
    <row r="1450" spans="2:6" s="97" customFormat="1" x14ac:dyDescent="0.2">
      <c r="B1450" s="167"/>
      <c r="C1450" s="168"/>
      <c r="D1450" s="164"/>
      <c r="E1450" s="165"/>
      <c r="F1450" s="166"/>
    </row>
    <row r="1451" spans="2:6" s="97" customFormat="1" x14ac:dyDescent="0.2">
      <c r="B1451" s="167"/>
      <c r="C1451" s="168"/>
      <c r="D1451" s="164"/>
      <c r="E1451" s="165"/>
      <c r="F1451" s="166"/>
    </row>
    <row r="1452" spans="2:6" s="97" customFormat="1" x14ac:dyDescent="0.2">
      <c r="B1452" s="167"/>
      <c r="C1452" s="168"/>
      <c r="D1452" s="164"/>
      <c r="E1452" s="165"/>
      <c r="F1452" s="166"/>
    </row>
    <row r="1453" spans="2:6" s="97" customFormat="1" x14ac:dyDescent="0.2">
      <c r="B1453" s="167"/>
      <c r="C1453" s="168"/>
      <c r="D1453" s="164"/>
      <c r="E1453" s="165"/>
      <c r="F1453" s="166"/>
    </row>
    <row r="1454" spans="2:6" s="97" customFormat="1" x14ac:dyDescent="0.2">
      <c r="B1454" s="167"/>
      <c r="C1454" s="168"/>
      <c r="D1454" s="164"/>
      <c r="E1454" s="165"/>
      <c r="F1454" s="166"/>
    </row>
    <row r="1455" spans="2:6" s="97" customFormat="1" x14ac:dyDescent="0.2">
      <c r="B1455" s="167"/>
      <c r="C1455" s="168"/>
      <c r="D1455" s="164"/>
      <c r="E1455" s="165"/>
      <c r="F1455" s="166"/>
    </row>
    <row r="1456" spans="2:6" s="97" customFormat="1" x14ac:dyDescent="0.2">
      <c r="B1456" s="167"/>
      <c r="C1456" s="168"/>
      <c r="D1456" s="164"/>
      <c r="E1456" s="165"/>
      <c r="F1456" s="166"/>
    </row>
    <row r="1457" spans="2:6" s="97" customFormat="1" x14ac:dyDescent="0.2">
      <c r="B1457" s="167"/>
      <c r="C1457" s="168"/>
      <c r="D1457" s="164"/>
      <c r="E1457" s="165"/>
      <c r="F1457" s="166"/>
    </row>
    <row r="1458" spans="2:6" s="97" customFormat="1" x14ac:dyDescent="0.2">
      <c r="B1458" s="167"/>
      <c r="C1458" s="168"/>
      <c r="D1458" s="164"/>
      <c r="E1458" s="165"/>
      <c r="F1458" s="166"/>
    </row>
    <row r="1459" spans="2:6" s="97" customFormat="1" x14ac:dyDescent="0.2">
      <c r="B1459" s="167"/>
      <c r="C1459" s="168"/>
      <c r="D1459" s="164"/>
      <c r="E1459" s="165"/>
      <c r="F1459" s="166"/>
    </row>
    <row r="1460" spans="2:6" s="97" customFormat="1" x14ac:dyDescent="0.2">
      <c r="B1460" s="167"/>
      <c r="C1460" s="168"/>
      <c r="D1460" s="164"/>
      <c r="E1460" s="165"/>
      <c r="F1460" s="166"/>
    </row>
    <row r="1461" spans="2:6" s="97" customFormat="1" x14ac:dyDescent="0.2">
      <c r="B1461" s="167"/>
      <c r="C1461" s="168"/>
      <c r="D1461" s="164"/>
      <c r="E1461" s="165"/>
      <c r="F1461" s="166"/>
    </row>
    <row r="1462" spans="2:6" s="97" customFormat="1" x14ac:dyDescent="0.2">
      <c r="B1462" s="167"/>
      <c r="C1462" s="168"/>
      <c r="D1462" s="164"/>
      <c r="E1462" s="165"/>
      <c r="F1462" s="166"/>
    </row>
    <row r="1463" spans="2:6" s="97" customFormat="1" x14ac:dyDescent="0.2">
      <c r="B1463" s="167"/>
      <c r="C1463" s="168"/>
      <c r="D1463" s="164"/>
      <c r="E1463" s="165"/>
      <c r="F1463" s="166"/>
    </row>
    <row r="1464" spans="2:6" s="97" customFormat="1" x14ac:dyDescent="0.2">
      <c r="B1464" s="167"/>
      <c r="C1464" s="168"/>
      <c r="D1464" s="164"/>
      <c r="E1464" s="165"/>
      <c r="F1464" s="166"/>
    </row>
    <row r="1465" spans="2:6" s="97" customFormat="1" x14ac:dyDescent="0.2">
      <c r="B1465" s="167"/>
      <c r="C1465" s="168"/>
      <c r="D1465" s="164"/>
      <c r="E1465" s="165"/>
      <c r="F1465" s="166"/>
    </row>
    <row r="1466" spans="2:6" s="97" customFormat="1" x14ac:dyDescent="0.2">
      <c r="B1466" s="167"/>
      <c r="C1466" s="168"/>
      <c r="D1466" s="164"/>
      <c r="E1466" s="165"/>
      <c r="F1466" s="166"/>
    </row>
    <row r="1467" spans="2:6" s="97" customFormat="1" x14ac:dyDescent="0.2">
      <c r="B1467" s="167"/>
      <c r="C1467" s="168"/>
      <c r="D1467" s="164"/>
      <c r="E1467" s="165"/>
      <c r="F1467" s="166"/>
    </row>
    <row r="1468" spans="2:6" s="97" customFormat="1" x14ac:dyDescent="0.2">
      <c r="B1468" s="167"/>
      <c r="C1468" s="168"/>
      <c r="D1468" s="164"/>
      <c r="E1468" s="165"/>
      <c r="F1468" s="166"/>
    </row>
    <row r="1469" spans="2:6" s="97" customFormat="1" x14ac:dyDescent="0.2">
      <c r="B1469" s="167"/>
      <c r="C1469" s="168"/>
      <c r="D1469" s="164"/>
      <c r="E1469" s="165"/>
      <c r="F1469" s="166"/>
    </row>
    <row r="1470" spans="2:6" s="97" customFormat="1" x14ac:dyDescent="0.2">
      <c r="B1470" s="167"/>
      <c r="C1470" s="168"/>
      <c r="D1470" s="164"/>
      <c r="E1470" s="165"/>
      <c r="F1470" s="166"/>
    </row>
    <row r="1471" spans="2:6" s="97" customFormat="1" x14ac:dyDescent="0.2">
      <c r="B1471" s="167"/>
      <c r="C1471" s="168"/>
      <c r="D1471" s="164"/>
      <c r="E1471" s="165"/>
      <c r="F1471" s="166"/>
    </row>
    <row r="1472" spans="2:6" s="97" customFormat="1" x14ac:dyDescent="0.2">
      <c r="B1472" s="167"/>
      <c r="C1472" s="168"/>
      <c r="D1472" s="164"/>
      <c r="E1472" s="165"/>
      <c r="F1472" s="166"/>
    </row>
    <row r="1473" spans="2:6" s="97" customFormat="1" x14ac:dyDescent="0.2">
      <c r="B1473" s="167"/>
      <c r="C1473" s="168"/>
      <c r="D1473" s="164"/>
      <c r="E1473" s="165"/>
      <c r="F1473" s="166"/>
    </row>
    <row r="1474" spans="2:6" s="97" customFormat="1" x14ac:dyDescent="0.2">
      <c r="B1474" s="167"/>
      <c r="C1474" s="168"/>
      <c r="D1474" s="164"/>
      <c r="E1474" s="165"/>
      <c r="F1474" s="166"/>
    </row>
    <row r="1475" spans="2:6" s="97" customFormat="1" x14ac:dyDescent="0.2">
      <c r="B1475" s="167"/>
      <c r="C1475" s="168"/>
      <c r="D1475" s="164"/>
      <c r="E1475" s="165"/>
      <c r="F1475" s="166"/>
    </row>
    <row r="1476" spans="2:6" s="97" customFormat="1" x14ac:dyDescent="0.2">
      <c r="B1476" s="167"/>
      <c r="C1476" s="168"/>
      <c r="D1476" s="164"/>
      <c r="E1476" s="165"/>
      <c r="F1476" s="166"/>
    </row>
    <row r="1477" spans="2:6" s="97" customFormat="1" x14ac:dyDescent="0.2">
      <c r="B1477" s="167"/>
      <c r="C1477" s="168"/>
      <c r="D1477" s="164"/>
      <c r="E1477" s="165"/>
      <c r="F1477" s="166"/>
    </row>
    <row r="1478" spans="2:6" s="97" customFormat="1" x14ac:dyDescent="0.2">
      <c r="B1478" s="167"/>
      <c r="C1478" s="168"/>
      <c r="D1478" s="164"/>
      <c r="E1478" s="165"/>
      <c r="F1478" s="166"/>
    </row>
    <row r="1479" spans="2:6" s="97" customFormat="1" x14ac:dyDescent="0.2">
      <c r="B1479" s="167"/>
      <c r="C1479" s="168"/>
      <c r="D1479" s="164"/>
      <c r="E1479" s="165"/>
      <c r="F1479" s="166"/>
    </row>
    <row r="1480" spans="2:6" s="97" customFormat="1" x14ac:dyDescent="0.2">
      <c r="B1480" s="167"/>
      <c r="C1480" s="168"/>
      <c r="D1480" s="164"/>
      <c r="E1480" s="165"/>
      <c r="F1480" s="166"/>
    </row>
    <row r="1481" spans="2:6" s="97" customFormat="1" x14ac:dyDescent="0.2">
      <c r="B1481" s="167"/>
      <c r="C1481" s="168"/>
      <c r="D1481" s="164"/>
      <c r="E1481" s="165"/>
      <c r="F1481" s="166"/>
    </row>
    <row r="1482" spans="2:6" s="97" customFormat="1" x14ac:dyDescent="0.2">
      <c r="B1482" s="167"/>
      <c r="C1482" s="168"/>
      <c r="D1482" s="164"/>
      <c r="E1482" s="165"/>
      <c r="F1482" s="166"/>
    </row>
    <row r="1483" spans="2:6" s="97" customFormat="1" x14ac:dyDescent="0.2">
      <c r="B1483" s="167"/>
      <c r="C1483" s="168"/>
      <c r="D1483" s="164"/>
      <c r="E1483" s="165"/>
      <c r="F1483" s="166"/>
    </row>
    <row r="1484" spans="2:6" s="97" customFormat="1" x14ac:dyDescent="0.2">
      <c r="B1484" s="167"/>
      <c r="C1484" s="168"/>
      <c r="D1484" s="164"/>
      <c r="E1484" s="165"/>
      <c r="F1484" s="166"/>
    </row>
    <row r="1485" spans="2:6" s="97" customFormat="1" x14ac:dyDescent="0.2">
      <c r="B1485" s="167"/>
      <c r="C1485" s="168"/>
      <c r="D1485" s="164"/>
      <c r="E1485" s="165"/>
      <c r="F1485" s="166"/>
    </row>
    <row r="1486" spans="2:6" s="97" customFormat="1" x14ac:dyDescent="0.2">
      <c r="B1486" s="167"/>
      <c r="C1486" s="168"/>
      <c r="D1486" s="164"/>
      <c r="E1486" s="165"/>
      <c r="F1486" s="166"/>
    </row>
    <row r="1487" spans="2:6" s="97" customFormat="1" x14ac:dyDescent="0.2">
      <c r="B1487" s="167"/>
      <c r="C1487" s="168"/>
      <c r="D1487" s="164"/>
      <c r="E1487" s="165"/>
      <c r="F1487" s="166"/>
    </row>
    <row r="1488" spans="2:6" s="97" customFormat="1" x14ac:dyDescent="0.2">
      <c r="B1488" s="167"/>
      <c r="C1488" s="168"/>
      <c r="D1488" s="164"/>
      <c r="E1488" s="165"/>
      <c r="F1488" s="166"/>
    </row>
    <row r="1489" spans="2:6" s="97" customFormat="1" x14ac:dyDescent="0.2">
      <c r="B1489" s="167"/>
      <c r="C1489" s="168"/>
      <c r="D1489" s="164"/>
      <c r="E1489" s="165"/>
      <c r="F1489" s="166"/>
    </row>
    <row r="1490" spans="2:6" s="97" customFormat="1" x14ac:dyDescent="0.2">
      <c r="B1490" s="167"/>
      <c r="C1490" s="168"/>
      <c r="D1490" s="164"/>
      <c r="E1490" s="165"/>
      <c r="F1490" s="166"/>
    </row>
    <row r="1491" spans="2:6" s="97" customFormat="1" x14ac:dyDescent="0.2">
      <c r="B1491" s="167"/>
      <c r="C1491" s="168"/>
      <c r="D1491" s="164"/>
      <c r="E1491" s="165"/>
      <c r="F1491" s="166"/>
    </row>
    <row r="1492" spans="2:6" s="97" customFormat="1" x14ac:dyDescent="0.2">
      <c r="B1492" s="167"/>
      <c r="C1492" s="168"/>
      <c r="D1492" s="164"/>
      <c r="E1492" s="165"/>
      <c r="F1492" s="166"/>
    </row>
    <row r="1493" spans="2:6" s="97" customFormat="1" x14ac:dyDescent="0.2">
      <c r="B1493" s="167"/>
      <c r="C1493" s="168"/>
      <c r="D1493" s="164"/>
      <c r="E1493" s="165"/>
      <c r="F1493" s="166"/>
    </row>
    <row r="1494" spans="2:6" s="97" customFormat="1" x14ac:dyDescent="0.2">
      <c r="B1494" s="167"/>
      <c r="C1494" s="168"/>
      <c r="D1494" s="164"/>
      <c r="E1494" s="165"/>
      <c r="F1494" s="166"/>
    </row>
    <row r="1495" spans="2:6" s="97" customFormat="1" x14ac:dyDescent="0.2">
      <c r="B1495" s="167"/>
      <c r="C1495" s="168"/>
      <c r="D1495" s="164"/>
      <c r="E1495" s="165"/>
      <c r="F1495" s="166"/>
    </row>
    <row r="1496" spans="2:6" s="97" customFormat="1" x14ac:dyDescent="0.2">
      <c r="B1496" s="167"/>
      <c r="C1496" s="168"/>
      <c r="D1496" s="164"/>
      <c r="E1496" s="165"/>
      <c r="F1496" s="166"/>
    </row>
    <row r="1497" spans="2:6" s="97" customFormat="1" x14ac:dyDescent="0.2">
      <c r="B1497" s="167"/>
      <c r="C1497" s="168"/>
      <c r="D1497" s="164"/>
      <c r="E1497" s="165"/>
      <c r="F1497" s="166"/>
    </row>
    <row r="1498" spans="2:6" s="97" customFormat="1" x14ac:dyDescent="0.2">
      <c r="B1498" s="167"/>
      <c r="C1498" s="168"/>
      <c r="D1498" s="164"/>
      <c r="E1498" s="165"/>
      <c r="F1498" s="166"/>
    </row>
    <row r="1499" spans="2:6" s="97" customFormat="1" x14ac:dyDescent="0.2">
      <c r="B1499" s="167"/>
      <c r="C1499" s="168"/>
      <c r="D1499" s="164"/>
      <c r="E1499" s="165"/>
      <c r="F1499" s="166"/>
    </row>
    <row r="1500" spans="2:6" s="97" customFormat="1" x14ac:dyDescent="0.2">
      <c r="B1500" s="167"/>
      <c r="C1500" s="168"/>
      <c r="D1500" s="164"/>
      <c r="E1500" s="165"/>
      <c r="F1500" s="166"/>
    </row>
    <row r="1501" spans="2:6" s="97" customFormat="1" x14ac:dyDescent="0.2">
      <c r="B1501" s="167"/>
      <c r="C1501" s="168"/>
      <c r="D1501" s="164"/>
      <c r="E1501" s="165"/>
      <c r="F1501" s="166"/>
    </row>
    <row r="1502" spans="2:6" s="97" customFormat="1" x14ac:dyDescent="0.2">
      <c r="B1502" s="167"/>
      <c r="C1502" s="168"/>
      <c r="D1502" s="164"/>
      <c r="E1502" s="165"/>
      <c r="F1502" s="166"/>
    </row>
    <row r="1503" spans="2:6" s="97" customFormat="1" x14ac:dyDescent="0.2">
      <c r="B1503" s="167"/>
      <c r="C1503" s="168"/>
      <c r="D1503" s="164"/>
      <c r="E1503" s="165"/>
      <c r="F1503" s="166"/>
    </row>
    <row r="1504" spans="2:6" s="97" customFormat="1" x14ac:dyDescent="0.2">
      <c r="B1504" s="167"/>
      <c r="C1504" s="168"/>
      <c r="D1504" s="164"/>
      <c r="E1504" s="165"/>
      <c r="F1504" s="166"/>
    </row>
    <row r="1505" spans="2:6" s="97" customFormat="1" x14ac:dyDescent="0.2">
      <c r="B1505" s="167"/>
      <c r="C1505" s="168"/>
      <c r="D1505" s="164"/>
      <c r="E1505" s="165"/>
      <c r="F1505" s="166"/>
    </row>
    <row r="1506" spans="2:6" s="97" customFormat="1" x14ac:dyDescent="0.2">
      <c r="B1506" s="167"/>
      <c r="C1506" s="168"/>
      <c r="D1506" s="164"/>
      <c r="E1506" s="165"/>
      <c r="F1506" s="166"/>
    </row>
    <row r="1507" spans="2:6" s="97" customFormat="1" x14ac:dyDescent="0.2">
      <c r="B1507" s="167"/>
      <c r="C1507" s="168"/>
      <c r="D1507" s="164"/>
      <c r="E1507" s="165"/>
      <c r="F1507" s="166"/>
    </row>
    <row r="1508" spans="2:6" s="97" customFormat="1" x14ac:dyDescent="0.2">
      <c r="B1508" s="167"/>
      <c r="C1508" s="168"/>
      <c r="D1508" s="164"/>
      <c r="E1508" s="165"/>
      <c r="F1508" s="166"/>
    </row>
    <row r="1509" spans="2:6" s="97" customFormat="1" x14ac:dyDescent="0.2">
      <c r="B1509" s="167"/>
      <c r="C1509" s="168"/>
      <c r="D1509" s="164"/>
      <c r="E1509" s="165"/>
      <c r="F1509" s="166"/>
    </row>
    <row r="1510" spans="2:6" s="97" customFormat="1" x14ac:dyDescent="0.2">
      <c r="B1510" s="167"/>
      <c r="C1510" s="168"/>
      <c r="D1510" s="164"/>
      <c r="E1510" s="165"/>
      <c r="F1510" s="166"/>
    </row>
    <row r="1511" spans="2:6" s="97" customFormat="1" x14ac:dyDescent="0.2">
      <c r="B1511" s="167"/>
      <c r="C1511" s="168"/>
      <c r="D1511" s="164"/>
      <c r="E1511" s="165"/>
      <c r="F1511" s="166"/>
    </row>
    <row r="1512" spans="2:6" s="97" customFormat="1" x14ac:dyDescent="0.2">
      <c r="B1512" s="167"/>
      <c r="C1512" s="168"/>
      <c r="D1512" s="164"/>
      <c r="E1512" s="165"/>
      <c r="F1512" s="166"/>
    </row>
    <row r="1513" spans="2:6" s="97" customFormat="1" x14ac:dyDescent="0.2">
      <c r="B1513" s="167"/>
      <c r="C1513" s="168"/>
      <c r="D1513" s="164"/>
      <c r="E1513" s="165"/>
      <c r="F1513" s="166"/>
    </row>
    <row r="1514" spans="2:6" s="97" customFormat="1" x14ac:dyDescent="0.2">
      <c r="B1514" s="167"/>
      <c r="C1514" s="168"/>
      <c r="D1514" s="164"/>
      <c r="E1514" s="165"/>
      <c r="F1514" s="166"/>
    </row>
    <row r="1515" spans="2:6" s="97" customFormat="1" x14ac:dyDescent="0.2">
      <c r="B1515" s="167"/>
      <c r="C1515" s="168"/>
      <c r="D1515" s="164"/>
      <c r="E1515" s="165"/>
      <c r="F1515" s="166"/>
    </row>
    <row r="1516" spans="2:6" s="97" customFormat="1" x14ac:dyDescent="0.2">
      <c r="B1516" s="167"/>
      <c r="C1516" s="168"/>
      <c r="D1516" s="164"/>
      <c r="E1516" s="165"/>
      <c r="F1516" s="166"/>
    </row>
    <row r="1517" spans="2:6" s="97" customFormat="1" x14ac:dyDescent="0.2">
      <c r="B1517" s="167"/>
      <c r="C1517" s="168"/>
      <c r="D1517" s="164"/>
      <c r="E1517" s="165"/>
      <c r="F1517" s="166"/>
    </row>
    <row r="1518" spans="2:6" s="97" customFormat="1" x14ac:dyDescent="0.2">
      <c r="B1518" s="167"/>
      <c r="C1518" s="168"/>
      <c r="D1518" s="164"/>
      <c r="E1518" s="165"/>
      <c r="F1518" s="166"/>
    </row>
    <row r="1519" spans="2:6" s="97" customFormat="1" x14ac:dyDescent="0.2">
      <c r="B1519" s="167"/>
      <c r="C1519" s="168"/>
      <c r="D1519" s="164"/>
      <c r="E1519" s="165"/>
      <c r="F1519" s="166"/>
    </row>
    <row r="1520" spans="2:6" s="97" customFormat="1" x14ac:dyDescent="0.2">
      <c r="B1520" s="167"/>
      <c r="C1520" s="168"/>
      <c r="D1520" s="164"/>
      <c r="E1520" s="165"/>
      <c r="F1520" s="166"/>
    </row>
    <row r="1521" spans="2:6" s="97" customFormat="1" x14ac:dyDescent="0.2">
      <c r="B1521" s="167"/>
      <c r="C1521" s="168"/>
      <c r="D1521" s="164"/>
      <c r="E1521" s="165"/>
      <c r="F1521" s="166"/>
    </row>
    <row r="1522" spans="2:6" s="97" customFormat="1" x14ac:dyDescent="0.2">
      <c r="B1522" s="167"/>
      <c r="C1522" s="168"/>
      <c r="D1522" s="164"/>
      <c r="E1522" s="165"/>
      <c r="F1522" s="166"/>
    </row>
    <row r="1523" spans="2:6" s="97" customFormat="1" x14ac:dyDescent="0.2">
      <c r="B1523" s="167"/>
      <c r="C1523" s="168"/>
      <c r="D1523" s="164"/>
      <c r="E1523" s="165"/>
      <c r="F1523" s="166"/>
    </row>
    <row r="1524" spans="2:6" s="97" customFormat="1" x14ac:dyDescent="0.2">
      <c r="B1524" s="167"/>
      <c r="C1524" s="168"/>
      <c r="D1524" s="164"/>
      <c r="E1524" s="165"/>
      <c r="F1524" s="166"/>
    </row>
    <row r="1525" spans="2:6" s="97" customFormat="1" x14ac:dyDescent="0.2">
      <c r="B1525" s="167"/>
      <c r="C1525" s="168"/>
      <c r="D1525" s="164"/>
      <c r="E1525" s="165"/>
      <c r="F1525" s="166"/>
    </row>
    <row r="1526" spans="2:6" s="97" customFormat="1" x14ac:dyDescent="0.2">
      <c r="B1526" s="167"/>
      <c r="C1526" s="168"/>
      <c r="D1526" s="164"/>
      <c r="E1526" s="165"/>
      <c r="F1526" s="166"/>
    </row>
    <row r="1527" spans="2:6" s="97" customFormat="1" x14ac:dyDescent="0.2">
      <c r="B1527" s="167"/>
      <c r="C1527" s="168"/>
      <c r="D1527" s="164"/>
      <c r="E1527" s="165"/>
      <c r="F1527" s="166"/>
    </row>
    <row r="1528" spans="2:6" s="97" customFormat="1" x14ac:dyDescent="0.2">
      <c r="B1528" s="167"/>
      <c r="C1528" s="168"/>
      <c r="D1528" s="164"/>
      <c r="E1528" s="165"/>
      <c r="F1528" s="166"/>
    </row>
    <row r="1529" spans="2:6" s="97" customFormat="1" x14ac:dyDescent="0.2">
      <c r="B1529" s="167"/>
      <c r="C1529" s="168"/>
      <c r="D1529" s="164"/>
      <c r="E1529" s="165"/>
      <c r="F1529" s="166"/>
    </row>
    <row r="1530" spans="2:6" s="97" customFormat="1" x14ac:dyDescent="0.2">
      <c r="B1530" s="167"/>
      <c r="C1530" s="168"/>
      <c r="D1530" s="164"/>
      <c r="E1530" s="165"/>
      <c r="F1530" s="166"/>
    </row>
    <row r="1531" spans="2:6" s="97" customFormat="1" x14ac:dyDescent="0.2">
      <c r="B1531" s="167"/>
      <c r="C1531" s="168"/>
      <c r="D1531" s="164"/>
      <c r="E1531" s="165"/>
      <c r="F1531" s="166"/>
    </row>
    <row r="1532" spans="2:6" s="97" customFormat="1" x14ac:dyDescent="0.2">
      <c r="B1532" s="167"/>
      <c r="C1532" s="168"/>
      <c r="D1532" s="164"/>
      <c r="E1532" s="165"/>
      <c r="F1532" s="166"/>
    </row>
    <row r="1533" spans="2:6" s="97" customFormat="1" x14ac:dyDescent="0.2">
      <c r="B1533" s="167"/>
      <c r="C1533" s="168"/>
      <c r="D1533" s="164"/>
      <c r="E1533" s="165"/>
      <c r="F1533" s="166"/>
    </row>
    <row r="1534" spans="2:6" s="97" customFormat="1" x14ac:dyDescent="0.2">
      <c r="B1534" s="167"/>
      <c r="C1534" s="168"/>
      <c r="D1534" s="164"/>
      <c r="E1534" s="165"/>
      <c r="F1534" s="166"/>
    </row>
    <row r="1535" spans="2:6" s="97" customFormat="1" x14ac:dyDescent="0.2">
      <c r="B1535" s="167"/>
      <c r="C1535" s="168"/>
      <c r="D1535" s="164"/>
      <c r="E1535" s="165"/>
      <c r="F1535" s="166"/>
    </row>
    <row r="1536" spans="2:6" s="97" customFormat="1" x14ac:dyDescent="0.2">
      <c r="B1536" s="167"/>
      <c r="C1536" s="168"/>
      <c r="D1536" s="164"/>
      <c r="E1536" s="165"/>
      <c r="F1536" s="166"/>
    </row>
    <row r="1537" spans="2:6" s="97" customFormat="1" x14ac:dyDescent="0.2">
      <c r="B1537" s="167"/>
      <c r="C1537" s="168"/>
      <c r="D1537" s="164"/>
      <c r="E1537" s="165"/>
      <c r="F1537" s="166"/>
    </row>
    <row r="1538" spans="2:6" s="97" customFormat="1" x14ac:dyDescent="0.2">
      <c r="B1538" s="167"/>
      <c r="C1538" s="168"/>
      <c r="D1538" s="164"/>
      <c r="E1538" s="165"/>
      <c r="F1538" s="166"/>
    </row>
    <row r="1539" spans="2:6" s="97" customFormat="1" x14ac:dyDescent="0.2">
      <c r="B1539" s="167"/>
      <c r="C1539" s="168"/>
      <c r="D1539" s="164"/>
      <c r="E1539" s="165"/>
      <c r="F1539" s="166"/>
    </row>
    <row r="1540" spans="2:6" s="97" customFormat="1" x14ac:dyDescent="0.2">
      <c r="B1540" s="167"/>
      <c r="C1540" s="168"/>
      <c r="D1540" s="164"/>
      <c r="E1540" s="165"/>
      <c r="F1540" s="166"/>
    </row>
    <row r="1541" spans="2:6" s="97" customFormat="1" x14ac:dyDescent="0.2">
      <c r="B1541" s="167"/>
      <c r="C1541" s="168"/>
      <c r="D1541" s="164"/>
      <c r="E1541" s="165"/>
      <c r="F1541" s="166"/>
    </row>
    <row r="1542" spans="2:6" s="97" customFormat="1" x14ac:dyDescent="0.2">
      <c r="B1542" s="167"/>
      <c r="C1542" s="168"/>
      <c r="D1542" s="164"/>
      <c r="E1542" s="165"/>
      <c r="F1542" s="166"/>
    </row>
    <row r="1543" spans="2:6" s="97" customFormat="1" x14ac:dyDescent="0.2">
      <c r="B1543" s="167"/>
      <c r="C1543" s="168"/>
      <c r="D1543" s="164"/>
      <c r="E1543" s="165"/>
      <c r="F1543" s="166"/>
    </row>
    <row r="1544" spans="2:6" s="97" customFormat="1" x14ac:dyDescent="0.2">
      <c r="B1544" s="167"/>
      <c r="C1544" s="168"/>
      <c r="D1544" s="164"/>
      <c r="E1544" s="165"/>
      <c r="F1544" s="166"/>
    </row>
    <row r="1545" spans="2:6" s="97" customFormat="1" x14ac:dyDescent="0.2">
      <c r="B1545" s="167"/>
      <c r="C1545" s="168"/>
      <c r="D1545" s="164"/>
      <c r="E1545" s="165"/>
      <c r="F1545" s="166"/>
    </row>
    <row r="1546" spans="2:6" s="97" customFormat="1" x14ac:dyDescent="0.2">
      <c r="B1546" s="167"/>
      <c r="C1546" s="168"/>
      <c r="D1546" s="164"/>
      <c r="E1546" s="165"/>
      <c r="F1546" s="166"/>
    </row>
    <row r="1547" spans="2:6" s="97" customFormat="1" x14ac:dyDescent="0.2">
      <c r="B1547" s="167"/>
      <c r="C1547" s="168"/>
      <c r="D1547" s="164"/>
      <c r="E1547" s="165"/>
      <c r="F1547" s="166"/>
    </row>
    <row r="1548" spans="2:6" s="97" customFormat="1" x14ac:dyDescent="0.2">
      <c r="B1548" s="167"/>
      <c r="C1548" s="168"/>
      <c r="D1548" s="164"/>
      <c r="E1548" s="165"/>
      <c r="F1548" s="166"/>
    </row>
    <row r="1549" spans="2:6" s="97" customFormat="1" x14ac:dyDescent="0.2">
      <c r="B1549" s="167"/>
      <c r="C1549" s="168"/>
      <c r="D1549" s="164"/>
      <c r="E1549" s="165"/>
      <c r="F1549" s="166"/>
    </row>
    <row r="1550" spans="2:6" s="97" customFormat="1" x14ac:dyDescent="0.2">
      <c r="B1550" s="167"/>
      <c r="C1550" s="168"/>
      <c r="D1550" s="164"/>
      <c r="E1550" s="165"/>
      <c r="F1550" s="166"/>
    </row>
    <row r="1551" spans="2:6" s="97" customFormat="1" x14ac:dyDescent="0.2">
      <c r="B1551" s="167"/>
      <c r="C1551" s="168"/>
      <c r="D1551" s="164"/>
      <c r="E1551" s="165"/>
      <c r="F1551" s="166"/>
    </row>
    <row r="1552" spans="2:6" s="97" customFormat="1" x14ac:dyDescent="0.2">
      <c r="B1552" s="167"/>
      <c r="C1552" s="168"/>
      <c r="D1552" s="164"/>
      <c r="E1552" s="165"/>
      <c r="F1552" s="166"/>
    </row>
    <row r="1553" spans="2:6" s="97" customFormat="1" x14ac:dyDescent="0.2">
      <c r="B1553" s="167"/>
      <c r="C1553" s="168"/>
      <c r="D1553" s="164"/>
      <c r="E1553" s="165"/>
      <c r="F1553" s="166"/>
    </row>
    <row r="1554" spans="2:6" s="97" customFormat="1" x14ac:dyDescent="0.2">
      <c r="B1554" s="167"/>
      <c r="C1554" s="168"/>
      <c r="D1554" s="164"/>
      <c r="E1554" s="165"/>
      <c r="F1554" s="166"/>
    </row>
    <row r="1555" spans="2:6" s="97" customFormat="1" x14ac:dyDescent="0.2">
      <c r="B1555" s="167"/>
      <c r="C1555" s="168"/>
      <c r="D1555" s="164"/>
      <c r="E1555" s="165"/>
      <c r="F1555" s="166"/>
    </row>
    <row r="1556" spans="2:6" s="97" customFormat="1" x14ac:dyDescent="0.2">
      <c r="B1556" s="167"/>
      <c r="C1556" s="168"/>
      <c r="D1556" s="164"/>
      <c r="E1556" s="165"/>
      <c r="F1556" s="166"/>
    </row>
    <row r="1557" spans="2:6" s="97" customFormat="1" x14ac:dyDescent="0.2">
      <c r="B1557" s="167"/>
      <c r="C1557" s="168"/>
      <c r="D1557" s="164"/>
      <c r="E1557" s="165"/>
      <c r="F1557" s="166"/>
    </row>
    <row r="1558" spans="2:6" s="97" customFormat="1" x14ac:dyDescent="0.2">
      <c r="B1558" s="167"/>
      <c r="C1558" s="168"/>
      <c r="D1558" s="164"/>
      <c r="E1558" s="165"/>
      <c r="F1558" s="166"/>
    </row>
    <row r="1559" spans="2:6" s="97" customFormat="1" x14ac:dyDescent="0.2">
      <c r="B1559" s="167"/>
      <c r="C1559" s="168"/>
      <c r="D1559" s="164"/>
      <c r="E1559" s="165"/>
      <c r="F1559" s="166"/>
    </row>
    <row r="1560" spans="2:6" s="97" customFormat="1" x14ac:dyDescent="0.2">
      <c r="B1560" s="167"/>
      <c r="C1560" s="168"/>
      <c r="D1560" s="164"/>
      <c r="E1560" s="165"/>
      <c r="F1560" s="166"/>
    </row>
    <row r="1561" spans="2:6" s="97" customFormat="1" x14ac:dyDescent="0.2">
      <c r="B1561" s="167"/>
      <c r="C1561" s="168"/>
      <c r="D1561" s="164"/>
      <c r="E1561" s="165"/>
      <c r="F1561" s="166"/>
    </row>
    <row r="1562" spans="2:6" s="97" customFormat="1" x14ac:dyDescent="0.2">
      <c r="B1562" s="167"/>
      <c r="C1562" s="168"/>
      <c r="D1562" s="164"/>
      <c r="E1562" s="165"/>
      <c r="F1562" s="166"/>
    </row>
    <row r="1563" spans="2:6" s="97" customFormat="1" x14ac:dyDescent="0.2">
      <c r="B1563" s="167"/>
      <c r="C1563" s="168"/>
      <c r="D1563" s="164"/>
      <c r="E1563" s="165"/>
      <c r="F1563" s="166"/>
    </row>
    <row r="1564" spans="2:6" s="97" customFormat="1" x14ac:dyDescent="0.2">
      <c r="B1564" s="167"/>
      <c r="C1564" s="168"/>
      <c r="D1564" s="164"/>
      <c r="E1564" s="165"/>
      <c r="F1564" s="166"/>
    </row>
    <row r="1565" spans="2:6" s="97" customFormat="1" x14ac:dyDescent="0.2">
      <c r="B1565" s="167"/>
      <c r="C1565" s="168"/>
      <c r="D1565" s="164"/>
      <c r="E1565" s="165"/>
      <c r="F1565" s="166"/>
    </row>
    <row r="1566" spans="2:6" s="97" customFormat="1" x14ac:dyDescent="0.2">
      <c r="B1566" s="167"/>
      <c r="C1566" s="168"/>
      <c r="D1566" s="164"/>
      <c r="E1566" s="165"/>
      <c r="F1566" s="166"/>
    </row>
    <row r="1567" spans="2:6" s="97" customFormat="1" x14ac:dyDescent="0.2">
      <c r="B1567" s="167"/>
      <c r="C1567" s="168"/>
      <c r="D1567" s="164"/>
      <c r="E1567" s="165"/>
      <c r="F1567" s="166"/>
    </row>
    <row r="1568" spans="2:6" s="97" customFormat="1" x14ac:dyDescent="0.2">
      <c r="B1568" s="167"/>
      <c r="C1568" s="168"/>
      <c r="D1568" s="164"/>
      <c r="E1568" s="165"/>
      <c r="F1568" s="166"/>
    </row>
    <row r="1569" spans="2:6" s="97" customFormat="1" x14ac:dyDescent="0.2">
      <c r="B1569" s="167"/>
      <c r="C1569" s="168"/>
      <c r="D1569" s="164"/>
      <c r="E1569" s="165"/>
      <c r="F1569" s="166"/>
    </row>
    <row r="1570" spans="2:6" s="97" customFormat="1" x14ac:dyDescent="0.2">
      <c r="B1570" s="167"/>
      <c r="C1570" s="168"/>
      <c r="D1570" s="164"/>
      <c r="E1570" s="165"/>
      <c r="F1570" s="166"/>
    </row>
    <row r="1571" spans="2:6" s="97" customFormat="1" x14ac:dyDescent="0.2">
      <c r="B1571" s="167"/>
      <c r="C1571" s="168"/>
      <c r="D1571" s="164"/>
      <c r="E1571" s="165"/>
      <c r="F1571" s="166"/>
    </row>
    <row r="1572" spans="2:6" s="97" customFormat="1" x14ac:dyDescent="0.2">
      <c r="B1572" s="167"/>
      <c r="C1572" s="168"/>
      <c r="D1572" s="164"/>
      <c r="E1572" s="165"/>
      <c r="F1572" s="166"/>
    </row>
    <row r="1573" spans="2:6" s="97" customFormat="1" x14ac:dyDescent="0.2">
      <c r="B1573" s="167"/>
      <c r="C1573" s="168"/>
      <c r="D1573" s="164"/>
      <c r="E1573" s="165"/>
      <c r="F1573" s="166"/>
    </row>
    <row r="1574" spans="2:6" s="97" customFormat="1" x14ac:dyDescent="0.2">
      <c r="B1574" s="167"/>
      <c r="C1574" s="168"/>
      <c r="D1574" s="164"/>
      <c r="E1574" s="165"/>
      <c r="F1574" s="166"/>
    </row>
    <row r="1575" spans="2:6" s="97" customFormat="1" x14ac:dyDescent="0.2">
      <c r="B1575" s="167"/>
      <c r="C1575" s="168"/>
      <c r="D1575" s="164"/>
      <c r="E1575" s="165"/>
      <c r="F1575" s="166"/>
    </row>
    <row r="1576" spans="2:6" s="97" customFormat="1" x14ac:dyDescent="0.2">
      <c r="B1576" s="167"/>
      <c r="C1576" s="168"/>
      <c r="D1576" s="164"/>
      <c r="E1576" s="165"/>
      <c r="F1576" s="166"/>
    </row>
    <row r="1577" spans="2:6" s="97" customFormat="1" x14ac:dyDescent="0.2">
      <c r="B1577" s="167"/>
      <c r="C1577" s="168"/>
      <c r="D1577" s="164"/>
      <c r="E1577" s="165"/>
      <c r="F1577" s="166"/>
    </row>
    <row r="1578" spans="2:6" s="97" customFormat="1" x14ac:dyDescent="0.2">
      <c r="B1578" s="167"/>
      <c r="C1578" s="168"/>
      <c r="D1578" s="164"/>
      <c r="E1578" s="165"/>
      <c r="F1578" s="166"/>
    </row>
    <row r="1579" spans="2:6" s="97" customFormat="1" x14ac:dyDescent="0.2">
      <c r="B1579" s="167"/>
      <c r="C1579" s="168"/>
      <c r="D1579" s="164"/>
      <c r="E1579" s="165"/>
      <c r="F1579" s="166"/>
    </row>
    <row r="1580" spans="2:6" s="97" customFormat="1" x14ac:dyDescent="0.2">
      <c r="B1580" s="167"/>
      <c r="C1580" s="168"/>
      <c r="D1580" s="164"/>
      <c r="E1580" s="165"/>
      <c r="F1580" s="166"/>
    </row>
    <row r="1581" spans="2:6" s="97" customFormat="1" x14ac:dyDescent="0.2">
      <c r="B1581" s="167"/>
      <c r="C1581" s="168"/>
      <c r="D1581" s="164"/>
      <c r="E1581" s="165"/>
      <c r="F1581" s="166"/>
    </row>
    <row r="1582" spans="2:6" s="97" customFormat="1" x14ac:dyDescent="0.2">
      <c r="B1582" s="167"/>
      <c r="C1582" s="168"/>
      <c r="D1582" s="164"/>
      <c r="E1582" s="165"/>
      <c r="F1582" s="166"/>
    </row>
    <row r="1583" spans="2:6" s="97" customFormat="1" x14ac:dyDescent="0.2">
      <c r="B1583" s="167"/>
      <c r="C1583" s="168"/>
      <c r="D1583" s="164"/>
      <c r="E1583" s="165"/>
      <c r="F1583" s="166"/>
    </row>
    <row r="1584" spans="2:6" s="97" customFormat="1" x14ac:dyDescent="0.2">
      <c r="B1584" s="167"/>
      <c r="C1584" s="168"/>
      <c r="D1584" s="164"/>
      <c r="E1584" s="165"/>
      <c r="F1584" s="166"/>
    </row>
    <row r="1585" spans="2:6" s="97" customFormat="1" x14ac:dyDescent="0.2">
      <c r="B1585" s="167"/>
      <c r="C1585" s="168"/>
      <c r="D1585" s="164"/>
      <c r="E1585" s="165"/>
      <c r="F1585" s="166"/>
    </row>
    <row r="1586" spans="2:6" s="97" customFormat="1" x14ac:dyDescent="0.2">
      <c r="B1586" s="167"/>
      <c r="C1586" s="168"/>
      <c r="D1586" s="164"/>
      <c r="E1586" s="165"/>
      <c r="F1586" s="166"/>
    </row>
    <row r="1587" spans="2:6" s="97" customFormat="1" x14ac:dyDescent="0.2">
      <c r="B1587" s="167"/>
      <c r="C1587" s="168"/>
      <c r="D1587" s="164"/>
      <c r="E1587" s="165"/>
      <c r="F1587" s="166"/>
    </row>
    <row r="1588" spans="2:6" s="97" customFormat="1" x14ac:dyDescent="0.2">
      <c r="B1588" s="167"/>
      <c r="C1588" s="168"/>
      <c r="D1588" s="164"/>
      <c r="E1588" s="165"/>
      <c r="F1588" s="166"/>
    </row>
    <row r="1589" spans="2:6" s="97" customFormat="1" x14ac:dyDescent="0.2">
      <c r="B1589" s="167"/>
      <c r="C1589" s="168"/>
      <c r="D1589" s="164"/>
      <c r="E1589" s="165"/>
      <c r="F1589" s="166"/>
    </row>
    <row r="1590" spans="2:6" s="97" customFormat="1" x14ac:dyDescent="0.2">
      <c r="B1590" s="167"/>
      <c r="C1590" s="168"/>
      <c r="D1590" s="164"/>
      <c r="E1590" s="165"/>
      <c r="F1590" s="166"/>
    </row>
    <row r="1591" spans="2:6" s="97" customFormat="1" x14ac:dyDescent="0.2">
      <c r="B1591" s="167"/>
      <c r="C1591" s="168"/>
      <c r="D1591" s="164"/>
      <c r="E1591" s="165"/>
      <c r="F1591" s="166"/>
    </row>
    <row r="1592" spans="2:6" s="97" customFormat="1" x14ac:dyDescent="0.2">
      <c r="B1592" s="167"/>
      <c r="C1592" s="168"/>
      <c r="D1592" s="164"/>
      <c r="E1592" s="165"/>
      <c r="F1592" s="166"/>
    </row>
    <row r="1593" spans="2:6" s="97" customFormat="1" x14ac:dyDescent="0.2">
      <c r="B1593" s="167"/>
      <c r="C1593" s="168"/>
      <c r="D1593" s="164"/>
      <c r="E1593" s="165"/>
      <c r="F1593" s="166"/>
    </row>
    <row r="1594" spans="2:6" s="97" customFormat="1" x14ac:dyDescent="0.2">
      <c r="B1594" s="167"/>
      <c r="C1594" s="168"/>
      <c r="D1594" s="164"/>
      <c r="E1594" s="165"/>
      <c r="F1594" s="166"/>
    </row>
    <row r="1595" spans="2:6" s="97" customFormat="1" x14ac:dyDescent="0.2">
      <c r="B1595" s="167"/>
      <c r="C1595" s="168"/>
      <c r="D1595" s="164"/>
      <c r="E1595" s="165"/>
      <c r="F1595" s="166"/>
    </row>
    <row r="1596" spans="2:6" s="97" customFormat="1" x14ac:dyDescent="0.2">
      <c r="B1596" s="167"/>
      <c r="C1596" s="168"/>
      <c r="D1596" s="164"/>
      <c r="E1596" s="165"/>
      <c r="F1596" s="166"/>
    </row>
    <row r="1597" spans="2:6" s="97" customFormat="1" x14ac:dyDescent="0.2">
      <c r="B1597" s="167"/>
      <c r="C1597" s="168"/>
      <c r="D1597" s="164"/>
      <c r="E1597" s="165"/>
      <c r="F1597" s="166"/>
    </row>
    <row r="1598" spans="2:6" s="97" customFormat="1" x14ac:dyDescent="0.2">
      <c r="B1598" s="167"/>
      <c r="C1598" s="168"/>
      <c r="D1598" s="164"/>
      <c r="E1598" s="165"/>
      <c r="F1598" s="166"/>
    </row>
    <row r="1599" spans="2:6" s="97" customFormat="1" x14ac:dyDescent="0.2">
      <c r="B1599" s="167"/>
      <c r="C1599" s="168"/>
      <c r="D1599" s="164"/>
      <c r="E1599" s="165"/>
      <c r="F1599" s="166"/>
    </row>
    <row r="1600" spans="2:6" s="97" customFormat="1" x14ac:dyDescent="0.2">
      <c r="B1600" s="167"/>
      <c r="C1600" s="168"/>
      <c r="D1600" s="164"/>
      <c r="E1600" s="165"/>
      <c r="F1600" s="166"/>
    </row>
    <row r="1601" spans="2:6" s="97" customFormat="1" x14ac:dyDescent="0.2">
      <c r="B1601" s="167"/>
      <c r="C1601" s="168"/>
      <c r="D1601" s="164"/>
      <c r="E1601" s="165"/>
      <c r="F1601" s="166"/>
    </row>
    <row r="1602" spans="2:6" s="97" customFormat="1" x14ac:dyDescent="0.2">
      <c r="B1602" s="167"/>
      <c r="C1602" s="168"/>
      <c r="D1602" s="164"/>
      <c r="E1602" s="165"/>
      <c r="F1602" s="166"/>
    </row>
    <row r="1603" spans="2:6" s="97" customFormat="1" x14ac:dyDescent="0.2">
      <c r="B1603" s="167"/>
      <c r="C1603" s="168"/>
      <c r="D1603" s="164"/>
      <c r="E1603" s="165"/>
      <c r="F1603" s="166"/>
    </row>
    <row r="1604" spans="2:6" s="97" customFormat="1" x14ac:dyDescent="0.2">
      <c r="B1604" s="167"/>
      <c r="C1604" s="168"/>
      <c r="D1604" s="164"/>
      <c r="E1604" s="165"/>
      <c r="F1604" s="166"/>
    </row>
    <row r="1605" spans="2:6" s="97" customFormat="1" x14ac:dyDescent="0.2">
      <c r="B1605" s="167"/>
      <c r="C1605" s="168"/>
      <c r="D1605" s="164"/>
      <c r="E1605" s="165"/>
      <c r="F1605" s="166"/>
    </row>
    <row r="1606" spans="2:6" s="97" customFormat="1" x14ac:dyDescent="0.2">
      <c r="B1606" s="167"/>
      <c r="C1606" s="168"/>
      <c r="D1606" s="164"/>
      <c r="E1606" s="165"/>
      <c r="F1606" s="166"/>
    </row>
    <row r="1607" spans="2:6" s="97" customFormat="1" x14ac:dyDescent="0.2">
      <c r="B1607" s="167"/>
      <c r="C1607" s="168"/>
      <c r="D1607" s="164"/>
      <c r="E1607" s="165"/>
      <c r="F1607" s="166"/>
    </row>
    <row r="1608" spans="2:6" s="97" customFormat="1" x14ac:dyDescent="0.2">
      <c r="B1608" s="167"/>
      <c r="C1608" s="168"/>
      <c r="D1608" s="164"/>
      <c r="E1608" s="165"/>
      <c r="F1608" s="166"/>
    </row>
    <row r="1609" spans="2:6" s="97" customFormat="1" x14ac:dyDescent="0.2">
      <c r="B1609" s="167"/>
      <c r="C1609" s="168"/>
      <c r="D1609" s="164"/>
      <c r="E1609" s="165"/>
      <c r="F1609" s="166"/>
    </row>
    <row r="1610" spans="2:6" s="97" customFormat="1" x14ac:dyDescent="0.2">
      <c r="B1610" s="167"/>
      <c r="C1610" s="168"/>
      <c r="D1610" s="164"/>
      <c r="E1610" s="165"/>
      <c r="F1610" s="166"/>
    </row>
    <row r="1611" spans="2:6" s="97" customFormat="1" x14ac:dyDescent="0.2">
      <c r="B1611" s="167"/>
      <c r="C1611" s="168"/>
      <c r="D1611" s="164"/>
      <c r="E1611" s="165"/>
      <c r="F1611" s="166"/>
    </row>
    <row r="1612" spans="2:6" s="97" customFormat="1" x14ac:dyDescent="0.2">
      <c r="B1612" s="167"/>
      <c r="C1612" s="168"/>
      <c r="D1612" s="164"/>
      <c r="E1612" s="165"/>
      <c r="F1612" s="166"/>
    </row>
    <row r="1613" spans="2:6" s="97" customFormat="1" x14ac:dyDescent="0.2">
      <c r="B1613" s="167"/>
      <c r="C1613" s="168"/>
      <c r="D1613" s="164"/>
      <c r="E1613" s="165"/>
      <c r="F1613" s="166"/>
    </row>
    <row r="1614" spans="2:6" s="97" customFormat="1" x14ac:dyDescent="0.2">
      <c r="B1614" s="167"/>
      <c r="C1614" s="168"/>
      <c r="D1614" s="164"/>
      <c r="E1614" s="165"/>
      <c r="F1614" s="166"/>
    </row>
    <row r="1615" spans="2:6" s="97" customFormat="1" x14ac:dyDescent="0.2">
      <c r="B1615" s="167"/>
      <c r="C1615" s="168"/>
      <c r="D1615" s="164"/>
      <c r="E1615" s="165"/>
      <c r="F1615" s="166"/>
    </row>
    <row r="1616" spans="2:6" s="97" customFormat="1" x14ac:dyDescent="0.2">
      <c r="B1616" s="167"/>
      <c r="C1616" s="168"/>
      <c r="D1616" s="164"/>
      <c r="E1616" s="165"/>
      <c r="F1616" s="166"/>
    </row>
    <row r="1617" spans="2:6" s="97" customFormat="1" x14ac:dyDescent="0.2">
      <c r="B1617" s="167"/>
      <c r="C1617" s="168"/>
      <c r="D1617" s="164"/>
      <c r="E1617" s="165"/>
      <c r="F1617" s="166"/>
    </row>
    <row r="1618" spans="2:6" s="97" customFormat="1" x14ac:dyDescent="0.2">
      <c r="B1618" s="167"/>
      <c r="C1618" s="168"/>
      <c r="D1618" s="164"/>
      <c r="E1618" s="165"/>
      <c r="F1618" s="166"/>
    </row>
    <row r="1619" spans="2:6" s="97" customFormat="1" x14ac:dyDescent="0.2">
      <c r="B1619" s="167"/>
      <c r="C1619" s="168"/>
      <c r="D1619" s="164"/>
      <c r="E1619" s="165"/>
      <c r="F1619" s="166"/>
    </row>
    <row r="1620" spans="2:6" s="97" customFormat="1" x14ac:dyDescent="0.2">
      <c r="B1620" s="167"/>
      <c r="C1620" s="168"/>
      <c r="D1620" s="164"/>
      <c r="E1620" s="165"/>
      <c r="F1620" s="166"/>
    </row>
    <row r="1621" spans="2:6" s="97" customFormat="1" x14ac:dyDescent="0.2">
      <c r="B1621" s="167"/>
      <c r="C1621" s="168"/>
      <c r="D1621" s="164"/>
      <c r="E1621" s="165"/>
      <c r="F1621" s="166"/>
    </row>
    <row r="1622" spans="2:6" s="97" customFormat="1" x14ac:dyDescent="0.2">
      <c r="B1622" s="167"/>
      <c r="C1622" s="168"/>
      <c r="D1622" s="164"/>
      <c r="E1622" s="165"/>
      <c r="F1622" s="166"/>
    </row>
    <row r="1623" spans="2:6" s="97" customFormat="1" x14ac:dyDescent="0.2">
      <c r="B1623" s="167"/>
      <c r="C1623" s="168"/>
      <c r="D1623" s="164"/>
      <c r="E1623" s="165"/>
      <c r="F1623" s="166"/>
    </row>
    <row r="1624" spans="2:6" s="97" customFormat="1" x14ac:dyDescent="0.2">
      <c r="B1624" s="167"/>
      <c r="C1624" s="168"/>
      <c r="D1624" s="164"/>
      <c r="E1624" s="165"/>
      <c r="F1624" s="166"/>
    </row>
    <row r="1625" spans="2:6" s="97" customFormat="1" x14ac:dyDescent="0.2">
      <c r="B1625" s="167"/>
      <c r="C1625" s="168"/>
      <c r="D1625" s="164"/>
      <c r="E1625" s="165"/>
      <c r="F1625" s="166"/>
    </row>
    <row r="1626" spans="2:6" s="97" customFormat="1" x14ac:dyDescent="0.2">
      <c r="B1626" s="167"/>
      <c r="C1626" s="168"/>
      <c r="D1626" s="164"/>
      <c r="E1626" s="165"/>
      <c r="F1626" s="166"/>
    </row>
    <row r="1627" spans="2:6" s="97" customFormat="1" x14ac:dyDescent="0.2">
      <c r="B1627" s="167"/>
      <c r="C1627" s="168"/>
      <c r="D1627" s="164"/>
      <c r="E1627" s="165"/>
      <c r="F1627" s="166"/>
    </row>
    <row r="1628" spans="2:6" s="97" customFormat="1" x14ac:dyDescent="0.2">
      <c r="B1628" s="167"/>
      <c r="C1628" s="168"/>
      <c r="D1628" s="164"/>
      <c r="E1628" s="165"/>
      <c r="F1628" s="166"/>
    </row>
    <row r="1629" spans="2:6" s="97" customFormat="1" x14ac:dyDescent="0.2">
      <c r="B1629" s="167"/>
      <c r="C1629" s="168"/>
      <c r="D1629" s="164"/>
      <c r="E1629" s="165"/>
      <c r="F1629" s="166"/>
    </row>
    <row r="1630" spans="2:6" s="97" customFormat="1" x14ac:dyDescent="0.2">
      <c r="B1630" s="167"/>
      <c r="C1630" s="168"/>
      <c r="D1630" s="164"/>
      <c r="E1630" s="165"/>
      <c r="F1630" s="166"/>
    </row>
    <row r="1631" spans="2:6" s="97" customFormat="1" x14ac:dyDescent="0.2">
      <c r="B1631" s="167"/>
      <c r="C1631" s="168"/>
      <c r="D1631" s="164"/>
      <c r="E1631" s="165"/>
      <c r="F1631" s="166"/>
    </row>
    <row r="1632" spans="2:6" s="97" customFormat="1" x14ac:dyDescent="0.2">
      <c r="B1632" s="167"/>
      <c r="C1632" s="168"/>
      <c r="D1632" s="164"/>
      <c r="E1632" s="165"/>
      <c r="F1632" s="166"/>
    </row>
    <row r="1633" spans="2:6" s="97" customFormat="1" x14ac:dyDescent="0.2">
      <c r="B1633" s="167"/>
      <c r="C1633" s="168"/>
      <c r="D1633" s="164"/>
      <c r="E1633" s="165"/>
      <c r="F1633" s="166"/>
    </row>
    <row r="1634" spans="2:6" s="97" customFormat="1" x14ac:dyDescent="0.2">
      <c r="B1634" s="167"/>
      <c r="C1634" s="168"/>
      <c r="D1634" s="164"/>
      <c r="E1634" s="165"/>
      <c r="F1634" s="166"/>
    </row>
    <row r="1635" spans="2:6" s="97" customFormat="1" x14ac:dyDescent="0.2">
      <c r="B1635" s="167"/>
      <c r="C1635" s="168"/>
      <c r="D1635" s="164"/>
      <c r="E1635" s="165"/>
      <c r="F1635" s="166"/>
    </row>
    <row r="1636" spans="2:6" s="97" customFormat="1" x14ac:dyDescent="0.2">
      <c r="B1636" s="167"/>
      <c r="C1636" s="168"/>
      <c r="D1636" s="164"/>
      <c r="E1636" s="165"/>
      <c r="F1636" s="166"/>
    </row>
    <row r="1637" spans="2:6" s="97" customFormat="1" x14ac:dyDescent="0.2">
      <c r="B1637" s="167"/>
      <c r="C1637" s="168"/>
      <c r="D1637" s="164"/>
      <c r="E1637" s="165"/>
      <c r="F1637" s="166"/>
    </row>
    <row r="1638" spans="2:6" s="97" customFormat="1" x14ac:dyDescent="0.2">
      <c r="B1638" s="167"/>
      <c r="C1638" s="168"/>
      <c r="D1638" s="164"/>
      <c r="E1638" s="165"/>
      <c r="F1638" s="166"/>
    </row>
    <row r="1639" spans="2:6" s="97" customFormat="1" x14ac:dyDescent="0.2">
      <c r="B1639" s="167"/>
      <c r="C1639" s="168"/>
      <c r="D1639" s="164"/>
      <c r="E1639" s="165"/>
      <c r="F1639" s="166"/>
    </row>
    <row r="1640" spans="2:6" s="97" customFormat="1" x14ac:dyDescent="0.2">
      <c r="B1640" s="167"/>
      <c r="C1640" s="168"/>
      <c r="D1640" s="164"/>
      <c r="E1640" s="165"/>
      <c r="F1640" s="166"/>
    </row>
    <row r="1641" spans="2:6" s="97" customFormat="1" x14ac:dyDescent="0.2">
      <c r="B1641" s="167"/>
      <c r="C1641" s="168"/>
      <c r="D1641" s="164"/>
      <c r="E1641" s="165"/>
      <c r="F1641" s="166"/>
    </row>
    <row r="1642" spans="2:6" s="97" customFormat="1" x14ac:dyDescent="0.2">
      <c r="B1642" s="167"/>
      <c r="C1642" s="168"/>
      <c r="D1642" s="164"/>
      <c r="E1642" s="165"/>
      <c r="F1642" s="166"/>
    </row>
    <row r="1643" spans="2:6" s="97" customFormat="1" x14ac:dyDescent="0.2">
      <c r="B1643" s="167"/>
      <c r="C1643" s="168"/>
      <c r="D1643" s="164"/>
      <c r="E1643" s="165"/>
      <c r="F1643" s="166"/>
    </row>
    <row r="1644" spans="2:6" s="97" customFormat="1" x14ac:dyDescent="0.2">
      <c r="B1644" s="167"/>
      <c r="C1644" s="168"/>
      <c r="D1644" s="164"/>
      <c r="E1644" s="165"/>
      <c r="F1644" s="166"/>
    </row>
    <row r="1645" spans="2:6" s="97" customFormat="1" x14ac:dyDescent="0.2">
      <c r="B1645" s="167"/>
      <c r="C1645" s="168"/>
      <c r="D1645" s="164"/>
      <c r="E1645" s="165"/>
      <c r="F1645" s="166"/>
    </row>
    <row r="1646" spans="2:6" s="97" customFormat="1" x14ac:dyDescent="0.2">
      <c r="B1646" s="167"/>
      <c r="C1646" s="168"/>
      <c r="D1646" s="164"/>
      <c r="E1646" s="165"/>
      <c r="F1646" s="166"/>
    </row>
    <row r="1647" spans="2:6" s="97" customFormat="1" x14ac:dyDescent="0.2">
      <c r="B1647" s="167"/>
      <c r="C1647" s="168"/>
      <c r="D1647" s="164"/>
      <c r="E1647" s="165"/>
      <c r="F1647" s="166"/>
    </row>
    <row r="1648" spans="2:6" s="97" customFormat="1" x14ac:dyDescent="0.2">
      <c r="B1648" s="167"/>
      <c r="C1648" s="168"/>
      <c r="D1648" s="164"/>
      <c r="E1648" s="165"/>
      <c r="F1648" s="166"/>
    </row>
    <row r="1649" spans="2:6" s="97" customFormat="1" x14ac:dyDescent="0.2">
      <c r="B1649" s="167"/>
      <c r="C1649" s="168"/>
      <c r="D1649" s="164"/>
      <c r="E1649" s="165"/>
      <c r="F1649" s="166"/>
    </row>
    <row r="1650" spans="2:6" s="97" customFormat="1" x14ac:dyDescent="0.2">
      <c r="B1650" s="167"/>
      <c r="C1650" s="168"/>
      <c r="D1650" s="164"/>
      <c r="E1650" s="165"/>
      <c r="F1650" s="166"/>
    </row>
    <row r="1651" spans="2:6" s="97" customFormat="1" x14ac:dyDescent="0.2">
      <c r="B1651" s="167"/>
      <c r="C1651" s="168"/>
      <c r="D1651" s="164"/>
      <c r="E1651" s="165"/>
      <c r="F1651" s="166"/>
    </row>
    <row r="1652" spans="2:6" s="97" customFormat="1" x14ac:dyDescent="0.2">
      <c r="B1652" s="167"/>
      <c r="C1652" s="168"/>
      <c r="D1652" s="164"/>
      <c r="E1652" s="165"/>
      <c r="F1652" s="166"/>
    </row>
    <row r="1653" spans="2:6" s="97" customFormat="1" x14ac:dyDescent="0.2">
      <c r="B1653" s="167"/>
      <c r="C1653" s="168"/>
      <c r="D1653" s="164"/>
      <c r="E1653" s="165"/>
      <c r="F1653" s="166"/>
    </row>
    <row r="1654" spans="2:6" s="97" customFormat="1" x14ac:dyDescent="0.2">
      <c r="B1654" s="167"/>
      <c r="C1654" s="168"/>
      <c r="D1654" s="164"/>
      <c r="E1654" s="165"/>
      <c r="F1654" s="166"/>
    </row>
    <row r="1655" spans="2:6" s="97" customFormat="1" x14ac:dyDescent="0.2">
      <c r="B1655" s="167"/>
      <c r="C1655" s="168"/>
      <c r="D1655" s="164"/>
      <c r="E1655" s="165"/>
      <c r="F1655" s="166"/>
    </row>
    <row r="1656" spans="2:6" s="97" customFormat="1" x14ac:dyDescent="0.2">
      <c r="B1656" s="167"/>
      <c r="C1656" s="168"/>
      <c r="D1656" s="164"/>
      <c r="E1656" s="165"/>
      <c r="F1656" s="166"/>
    </row>
    <row r="1657" spans="2:6" s="97" customFormat="1" x14ac:dyDescent="0.2">
      <c r="B1657" s="167"/>
      <c r="C1657" s="168"/>
      <c r="D1657" s="164"/>
      <c r="E1657" s="165"/>
      <c r="F1657" s="166"/>
    </row>
    <row r="1658" spans="2:6" s="97" customFormat="1" x14ac:dyDescent="0.2">
      <c r="B1658" s="167"/>
      <c r="C1658" s="168"/>
      <c r="D1658" s="164"/>
      <c r="E1658" s="165"/>
      <c r="F1658" s="166"/>
    </row>
    <row r="1659" spans="2:6" s="97" customFormat="1" x14ac:dyDescent="0.2">
      <c r="B1659" s="167"/>
      <c r="C1659" s="168"/>
      <c r="D1659" s="164"/>
      <c r="E1659" s="165"/>
      <c r="F1659" s="166"/>
    </row>
    <row r="1660" spans="2:6" s="97" customFormat="1" x14ac:dyDescent="0.2">
      <c r="B1660" s="167"/>
      <c r="C1660" s="168"/>
      <c r="D1660" s="164"/>
      <c r="E1660" s="165"/>
      <c r="F1660" s="166"/>
    </row>
    <row r="1661" spans="2:6" s="97" customFormat="1" x14ac:dyDescent="0.2">
      <c r="B1661" s="167"/>
      <c r="C1661" s="168"/>
      <c r="D1661" s="164"/>
      <c r="E1661" s="165"/>
      <c r="F1661" s="166"/>
    </row>
    <row r="1662" spans="2:6" s="97" customFormat="1" x14ac:dyDescent="0.2">
      <c r="B1662" s="167"/>
      <c r="C1662" s="168"/>
      <c r="D1662" s="164"/>
      <c r="E1662" s="165"/>
      <c r="F1662" s="166"/>
    </row>
    <row r="1663" spans="2:6" s="97" customFormat="1" x14ac:dyDescent="0.2">
      <c r="B1663" s="167"/>
      <c r="C1663" s="168"/>
      <c r="D1663" s="164"/>
      <c r="E1663" s="165"/>
      <c r="F1663" s="166"/>
    </row>
    <row r="1664" spans="2:6" s="97" customFormat="1" x14ac:dyDescent="0.2">
      <c r="B1664" s="167"/>
      <c r="C1664" s="168"/>
      <c r="D1664" s="164"/>
      <c r="E1664" s="165"/>
      <c r="F1664" s="166"/>
    </row>
    <row r="1665" spans="2:6" s="97" customFormat="1" x14ac:dyDescent="0.2">
      <c r="B1665" s="167"/>
      <c r="C1665" s="168"/>
      <c r="D1665" s="164"/>
      <c r="E1665" s="165"/>
      <c r="F1665" s="166"/>
    </row>
    <row r="1666" spans="2:6" s="97" customFormat="1" x14ac:dyDescent="0.2">
      <c r="B1666" s="167"/>
      <c r="C1666" s="168"/>
      <c r="D1666" s="164"/>
      <c r="E1666" s="165"/>
      <c r="F1666" s="166"/>
    </row>
    <row r="1667" spans="2:6" s="97" customFormat="1" x14ac:dyDescent="0.2">
      <c r="B1667" s="167"/>
      <c r="C1667" s="168"/>
      <c r="D1667" s="164"/>
      <c r="E1667" s="165"/>
      <c r="F1667" s="166"/>
    </row>
    <row r="1668" spans="2:6" s="97" customFormat="1" x14ac:dyDescent="0.2">
      <c r="B1668" s="167"/>
      <c r="C1668" s="168"/>
      <c r="D1668" s="164"/>
      <c r="E1668" s="165"/>
      <c r="F1668" s="166"/>
    </row>
    <row r="1669" spans="2:6" s="97" customFormat="1" x14ac:dyDescent="0.2">
      <c r="B1669" s="167"/>
      <c r="C1669" s="168"/>
      <c r="D1669" s="164"/>
      <c r="E1669" s="165"/>
      <c r="F1669" s="166"/>
    </row>
    <row r="1670" spans="2:6" s="97" customFormat="1" x14ac:dyDescent="0.2">
      <c r="B1670" s="167"/>
      <c r="C1670" s="168"/>
      <c r="D1670" s="164"/>
      <c r="E1670" s="165"/>
      <c r="F1670" s="166"/>
    </row>
    <row r="1671" spans="2:6" s="97" customFormat="1" x14ac:dyDescent="0.2">
      <c r="B1671" s="167"/>
      <c r="C1671" s="168"/>
      <c r="D1671" s="164"/>
      <c r="E1671" s="165"/>
      <c r="F1671" s="166"/>
    </row>
    <row r="1672" spans="2:6" s="97" customFormat="1" x14ac:dyDescent="0.2">
      <c r="B1672" s="167"/>
      <c r="C1672" s="168"/>
      <c r="D1672" s="164"/>
      <c r="E1672" s="165"/>
      <c r="F1672" s="166"/>
    </row>
    <row r="1673" spans="2:6" s="97" customFormat="1" x14ac:dyDescent="0.2">
      <c r="B1673" s="167"/>
      <c r="C1673" s="168"/>
      <c r="D1673" s="164"/>
      <c r="E1673" s="165"/>
      <c r="F1673" s="166"/>
    </row>
    <row r="1674" spans="2:6" s="97" customFormat="1" x14ac:dyDescent="0.2">
      <c r="B1674" s="167"/>
      <c r="C1674" s="168"/>
      <c r="D1674" s="164"/>
      <c r="E1674" s="165"/>
      <c r="F1674" s="166"/>
    </row>
    <row r="1675" spans="2:6" s="97" customFormat="1" x14ac:dyDescent="0.2">
      <c r="B1675" s="167"/>
      <c r="C1675" s="168"/>
      <c r="D1675" s="164"/>
      <c r="E1675" s="165"/>
      <c r="F1675" s="166"/>
    </row>
    <row r="1676" spans="2:6" s="97" customFormat="1" x14ac:dyDescent="0.2">
      <c r="B1676" s="167"/>
      <c r="C1676" s="168"/>
      <c r="D1676" s="164"/>
      <c r="E1676" s="165"/>
      <c r="F1676" s="166"/>
    </row>
    <row r="1677" spans="2:6" s="97" customFormat="1" x14ac:dyDescent="0.2">
      <c r="B1677" s="167"/>
      <c r="C1677" s="168"/>
      <c r="D1677" s="164"/>
      <c r="E1677" s="165"/>
      <c r="F1677" s="166"/>
    </row>
    <row r="1678" spans="2:6" s="97" customFormat="1" x14ac:dyDescent="0.2">
      <c r="B1678" s="167"/>
      <c r="C1678" s="168"/>
      <c r="D1678" s="164"/>
      <c r="E1678" s="165"/>
      <c r="F1678" s="166"/>
    </row>
    <row r="1679" spans="2:6" s="97" customFormat="1" x14ac:dyDescent="0.2">
      <c r="B1679" s="167"/>
      <c r="C1679" s="168"/>
      <c r="D1679" s="164"/>
      <c r="E1679" s="165"/>
      <c r="F1679" s="166"/>
    </row>
    <row r="1680" spans="2:6" s="97" customFormat="1" x14ac:dyDescent="0.2">
      <c r="B1680" s="167"/>
      <c r="C1680" s="168"/>
      <c r="D1680" s="164"/>
      <c r="E1680" s="165"/>
      <c r="F1680" s="166"/>
    </row>
    <row r="1681" spans="2:6" s="97" customFormat="1" x14ac:dyDescent="0.2">
      <c r="B1681" s="167"/>
      <c r="C1681" s="168"/>
      <c r="D1681" s="164"/>
      <c r="E1681" s="165"/>
      <c r="F1681" s="166"/>
    </row>
    <row r="1682" spans="2:6" s="97" customFormat="1" x14ac:dyDescent="0.2">
      <c r="B1682" s="167"/>
      <c r="C1682" s="168"/>
      <c r="D1682" s="164"/>
      <c r="E1682" s="165"/>
      <c r="F1682" s="166"/>
    </row>
    <row r="1683" spans="2:6" s="97" customFormat="1" x14ac:dyDescent="0.2">
      <c r="B1683" s="167"/>
      <c r="C1683" s="168"/>
      <c r="D1683" s="164"/>
      <c r="E1683" s="165"/>
      <c r="F1683" s="166"/>
    </row>
    <row r="1684" spans="2:6" s="97" customFormat="1" x14ac:dyDescent="0.2">
      <c r="B1684" s="167"/>
      <c r="C1684" s="168"/>
      <c r="D1684" s="164"/>
      <c r="E1684" s="165"/>
      <c r="F1684" s="166"/>
    </row>
    <row r="1685" spans="2:6" s="97" customFormat="1" x14ac:dyDescent="0.2">
      <c r="B1685" s="167"/>
      <c r="C1685" s="168"/>
      <c r="D1685" s="164"/>
      <c r="E1685" s="165"/>
      <c r="F1685" s="166"/>
    </row>
    <row r="1686" spans="2:6" s="97" customFormat="1" x14ac:dyDescent="0.2">
      <c r="B1686" s="167"/>
      <c r="C1686" s="168"/>
      <c r="D1686" s="164"/>
      <c r="E1686" s="165"/>
      <c r="F1686" s="166"/>
    </row>
    <row r="1687" spans="2:6" s="97" customFormat="1" x14ac:dyDescent="0.2">
      <c r="B1687" s="167"/>
      <c r="C1687" s="168"/>
      <c r="D1687" s="164"/>
      <c r="E1687" s="165"/>
      <c r="F1687" s="166"/>
    </row>
    <row r="1688" spans="2:6" s="97" customFormat="1" x14ac:dyDescent="0.2">
      <c r="B1688" s="167"/>
      <c r="C1688" s="168"/>
      <c r="D1688" s="164"/>
      <c r="E1688" s="165"/>
      <c r="F1688" s="166"/>
    </row>
    <row r="1689" spans="2:6" s="97" customFormat="1" x14ac:dyDescent="0.2">
      <c r="B1689" s="167"/>
      <c r="C1689" s="168"/>
      <c r="D1689" s="164"/>
      <c r="E1689" s="165"/>
      <c r="F1689" s="166"/>
    </row>
    <row r="1690" spans="2:6" s="97" customFormat="1" x14ac:dyDescent="0.2">
      <c r="B1690" s="167"/>
      <c r="C1690" s="168"/>
      <c r="D1690" s="164"/>
      <c r="E1690" s="165"/>
      <c r="F1690" s="166"/>
    </row>
    <row r="1691" spans="2:6" s="97" customFormat="1" x14ac:dyDescent="0.2">
      <c r="B1691" s="167"/>
      <c r="C1691" s="168"/>
      <c r="D1691" s="164"/>
      <c r="E1691" s="165"/>
      <c r="F1691" s="166"/>
    </row>
    <row r="1692" spans="2:6" s="97" customFormat="1" x14ac:dyDescent="0.2">
      <c r="B1692" s="167"/>
      <c r="C1692" s="168"/>
      <c r="D1692" s="164"/>
      <c r="E1692" s="165"/>
      <c r="F1692" s="166"/>
    </row>
    <row r="1693" spans="2:6" s="97" customFormat="1" x14ac:dyDescent="0.2">
      <c r="B1693" s="167"/>
      <c r="C1693" s="168"/>
      <c r="D1693" s="164"/>
      <c r="E1693" s="165"/>
      <c r="F1693" s="166"/>
    </row>
    <row r="1694" spans="2:6" s="97" customFormat="1" x14ac:dyDescent="0.2">
      <c r="B1694" s="167"/>
      <c r="C1694" s="168"/>
      <c r="D1694" s="164"/>
      <c r="E1694" s="165"/>
      <c r="F1694" s="166"/>
    </row>
    <row r="1695" spans="2:6" s="97" customFormat="1" x14ac:dyDescent="0.2">
      <c r="B1695" s="167"/>
      <c r="C1695" s="168"/>
      <c r="D1695" s="164"/>
      <c r="E1695" s="165"/>
      <c r="F1695" s="166"/>
    </row>
    <row r="1696" spans="2:6" s="97" customFormat="1" x14ac:dyDescent="0.2">
      <c r="B1696" s="167"/>
      <c r="C1696" s="168"/>
      <c r="D1696" s="164"/>
      <c r="E1696" s="165"/>
      <c r="F1696" s="166"/>
    </row>
    <row r="1697" spans="2:6" s="97" customFormat="1" x14ac:dyDescent="0.2">
      <c r="B1697" s="167"/>
      <c r="C1697" s="168"/>
      <c r="D1697" s="164"/>
      <c r="E1697" s="165"/>
      <c r="F1697" s="166"/>
    </row>
    <row r="1698" spans="2:6" s="97" customFormat="1" x14ac:dyDescent="0.2">
      <c r="B1698" s="167"/>
      <c r="C1698" s="168"/>
      <c r="D1698" s="164"/>
      <c r="E1698" s="165"/>
      <c r="F1698" s="166"/>
    </row>
    <row r="1699" spans="2:6" s="97" customFormat="1" x14ac:dyDescent="0.2">
      <c r="B1699" s="167"/>
      <c r="C1699" s="168"/>
      <c r="D1699" s="164"/>
      <c r="E1699" s="165"/>
      <c r="F1699" s="166"/>
    </row>
    <row r="1700" spans="2:6" s="97" customFormat="1" x14ac:dyDescent="0.2">
      <c r="B1700" s="167"/>
      <c r="C1700" s="168"/>
      <c r="D1700" s="164"/>
      <c r="E1700" s="165"/>
      <c r="F1700" s="166"/>
    </row>
    <row r="1701" spans="2:6" s="97" customFormat="1" x14ac:dyDescent="0.2">
      <c r="B1701" s="167"/>
      <c r="C1701" s="168"/>
      <c r="D1701" s="164"/>
      <c r="E1701" s="165"/>
      <c r="F1701" s="166"/>
    </row>
    <row r="1702" spans="2:6" s="97" customFormat="1" x14ac:dyDescent="0.2">
      <c r="B1702" s="167"/>
      <c r="C1702" s="168"/>
      <c r="D1702" s="164"/>
      <c r="E1702" s="165"/>
      <c r="F1702" s="166"/>
    </row>
    <row r="1703" spans="2:6" s="97" customFormat="1" x14ac:dyDescent="0.2">
      <c r="B1703" s="167"/>
      <c r="C1703" s="168"/>
      <c r="D1703" s="164"/>
      <c r="E1703" s="165"/>
      <c r="F1703" s="166"/>
    </row>
    <row r="1704" spans="2:6" s="97" customFormat="1" x14ac:dyDescent="0.2">
      <c r="B1704" s="167"/>
      <c r="C1704" s="168"/>
      <c r="D1704" s="164"/>
      <c r="E1704" s="165"/>
      <c r="F1704" s="166"/>
    </row>
    <row r="1705" spans="2:6" s="97" customFormat="1" x14ac:dyDescent="0.2">
      <c r="B1705" s="167"/>
      <c r="C1705" s="168"/>
      <c r="D1705" s="164"/>
      <c r="E1705" s="165"/>
      <c r="F1705" s="166"/>
    </row>
    <row r="1706" spans="2:6" s="97" customFormat="1" x14ac:dyDescent="0.2">
      <c r="B1706" s="167"/>
      <c r="C1706" s="168"/>
      <c r="D1706" s="164"/>
      <c r="E1706" s="165"/>
      <c r="F1706" s="166"/>
    </row>
    <row r="1707" spans="2:6" s="97" customFormat="1" x14ac:dyDescent="0.2">
      <c r="B1707" s="167"/>
      <c r="C1707" s="168"/>
      <c r="D1707" s="164"/>
      <c r="E1707" s="165"/>
      <c r="F1707" s="166"/>
    </row>
    <row r="1708" spans="2:6" s="97" customFormat="1" x14ac:dyDescent="0.2">
      <c r="B1708" s="167"/>
      <c r="C1708" s="168"/>
      <c r="D1708" s="164"/>
      <c r="E1708" s="165"/>
      <c r="F1708" s="166"/>
    </row>
    <row r="1709" spans="2:6" s="97" customFormat="1" x14ac:dyDescent="0.2">
      <c r="B1709" s="167"/>
      <c r="C1709" s="168"/>
      <c r="D1709" s="164"/>
      <c r="E1709" s="165"/>
      <c r="F1709" s="166"/>
    </row>
    <row r="1710" spans="2:6" s="97" customFormat="1" x14ac:dyDescent="0.2">
      <c r="B1710" s="167"/>
      <c r="C1710" s="168"/>
      <c r="D1710" s="164"/>
      <c r="E1710" s="165"/>
      <c r="F1710" s="166"/>
    </row>
    <row r="1711" spans="2:6" s="97" customFormat="1" x14ac:dyDescent="0.2">
      <c r="B1711" s="167"/>
      <c r="C1711" s="168"/>
      <c r="D1711" s="164"/>
      <c r="E1711" s="165"/>
      <c r="F1711" s="166"/>
    </row>
    <row r="1712" spans="2:6" s="97" customFormat="1" x14ac:dyDescent="0.2">
      <c r="B1712" s="167"/>
      <c r="C1712" s="168"/>
      <c r="D1712" s="164"/>
      <c r="E1712" s="165"/>
      <c r="F1712" s="166"/>
    </row>
    <row r="1713" spans="2:6" s="97" customFormat="1" x14ac:dyDescent="0.2">
      <c r="B1713" s="167"/>
      <c r="C1713" s="168"/>
      <c r="D1713" s="164"/>
      <c r="E1713" s="165"/>
      <c r="F1713" s="166"/>
    </row>
    <row r="1714" spans="2:6" s="97" customFormat="1" x14ac:dyDescent="0.2">
      <c r="B1714" s="167"/>
      <c r="C1714" s="168"/>
      <c r="D1714" s="164"/>
      <c r="E1714" s="165"/>
      <c r="F1714" s="166"/>
    </row>
    <row r="1715" spans="2:6" s="97" customFormat="1" x14ac:dyDescent="0.2">
      <c r="B1715" s="167"/>
      <c r="C1715" s="168"/>
      <c r="D1715" s="164"/>
      <c r="E1715" s="165"/>
      <c r="F1715" s="166"/>
    </row>
    <row r="1716" spans="2:6" s="97" customFormat="1" x14ac:dyDescent="0.2">
      <c r="B1716" s="167"/>
      <c r="C1716" s="168"/>
      <c r="D1716" s="164"/>
      <c r="E1716" s="165"/>
      <c r="F1716" s="166"/>
    </row>
    <row r="1717" spans="2:6" s="97" customFormat="1" x14ac:dyDescent="0.2">
      <c r="B1717" s="167"/>
      <c r="C1717" s="168"/>
      <c r="D1717" s="164"/>
      <c r="E1717" s="165"/>
      <c r="F1717" s="166"/>
    </row>
    <row r="1718" spans="2:6" s="97" customFormat="1" x14ac:dyDescent="0.2">
      <c r="B1718" s="167"/>
      <c r="C1718" s="168"/>
      <c r="D1718" s="164"/>
      <c r="E1718" s="165"/>
      <c r="F1718" s="166"/>
    </row>
    <row r="1719" spans="2:6" s="97" customFormat="1" x14ac:dyDescent="0.2">
      <c r="B1719" s="167"/>
      <c r="C1719" s="168"/>
      <c r="D1719" s="164"/>
      <c r="E1719" s="165"/>
      <c r="F1719" s="166"/>
    </row>
    <row r="1720" spans="2:6" s="97" customFormat="1" x14ac:dyDescent="0.2">
      <c r="B1720" s="167"/>
      <c r="C1720" s="168"/>
      <c r="D1720" s="164"/>
      <c r="E1720" s="165"/>
      <c r="F1720" s="166"/>
    </row>
    <row r="1721" spans="2:6" s="97" customFormat="1" x14ac:dyDescent="0.2">
      <c r="B1721" s="167"/>
      <c r="C1721" s="168"/>
      <c r="D1721" s="164"/>
      <c r="E1721" s="165"/>
      <c r="F1721" s="166"/>
    </row>
    <row r="1722" spans="2:6" s="97" customFormat="1" x14ac:dyDescent="0.2">
      <c r="B1722" s="167"/>
      <c r="C1722" s="168"/>
      <c r="D1722" s="164"/>
      <c r="E1722" s="165"/>
      <c r="F1722" s="166"/>
    </row>
    <row r="1723" spans="2:6" s="97" customFormat="1" x14ac:dyDescent="0.2">
      <c r="B1723" s="167"/>
      <c r="C1723" s="168"/>
      <c r="D1723" s="164"/>
      <c r="E1723" s="165"/>
      <c r="F1723" s="166"/>
    </row>
    <row r="1724" spans="2:6" s="97" customFormat="1" x14ac:dyDescent="0.2">
      <c r="B1724" s="167"/>
      <c r="C1724" s="168"/>
      <c r="D1724" s="164"/>
      <c r="E1724" s="165"/>
      <c r="F1724" s="166"/>
    </row>
    <row r="1725" spans="2:6" s="97" customFormat="1" x14ac:dyDescent="0.2">
      <c r="B1725" s="167"/>
      <c r="C1725" s="168"/>
      <c r="D1725" s="164"/>
      <c r="E1725" s="165"/>
      <c r="F1725" s="166"/>
    </row>
    <row r="1726" spans="2:6" s="97" customFormat="1" x14ac:dyDescent="0.2">
      <c r="B1726" s="167"/>
      <c r="C1726" s="168"/>
      <c r="D1726" s="164"/>
      <c r="E1726" s="165"/>
      <c r="F1726" s="166"/>
    </row>
    <row r="1727" spans="2:6" s="97" customFormat="1" x14ac:dyDescent="0.2">
      <c r="B1727" s="167"/>
      <c r="C1727" s="168"/>
      <c r="D1727" s="164"/>
      <c r="E1727" s="165"/>
      <c r="F1727" s="166"/>
    </row>
    <row r="1728" spans="2:6" s="97" customFormat="1" x14ac:dyDescent="0.2">
      <c r="B1728" s="167"/>
      <c r="C1728" s="168"/>
      <c r="D1728" s="164"/>
      <c r="E1728" s="165"/>
      <c r="F1728" s="166"/>
    </row>
    <row r="1729" spans="2:6" s="97" customFormat="1" x14ac:dyDescent="0.2">
      <c r="B1729" s="167"/>
      <c r="C1729" s="168"/>
      <c r="D1729" s="164"/>
      <c r="E1729" s="165"/>
      <c r="F1729" s="166"/>
    </row>
    <row r="1730" spans="2:6" s="97" customFormat="1" x14ac:dyDescent="0.2">
      <c r="B1730" s="167"/>
      <c r="C1730" s="168"/>
      <c r="D1730" s="164"/>
      <c r="E1730" s="165"/>
      <c r="F1730" s="166"/>
    </row>
    <row r="1731" spans="2:6" s="97" customFormat="1" x14ac:dyDescent="0.2">
      <c r="B1731" s="167"/>
      <c r="C1731" s="168"/>
      <c r="D1731" s="164"/>
      <c r="E1731" s="165"/>
      <c r="F1731" s="166"/>
    </row>
    <row r="1732" spans="2:6" s="97" customFormat="1" x14ac:dyDescent="0.2">
      <c r="B1732" s="167"/>
      <c r="C1732" s="168"/>
      <c r="D1732" s="164"/>
      <c r="E1732" s="165"/>
      <c r="F1732" s="166"/>
    </row>
    <row r="1733" spans="2:6" s="97" customFormat="1" x14ac:dyDescent="0.2">
      <c r="B1733" s="167"/>
      <c r="C1733" s="168"/>
      <c r="D1733" s="164"/>
      <c r="E1733" s="165"/>
      <c r="F1733" s="166"/>
    </row>
    <row r="1734" spans="2:6" s="97" customFormat="1" x14ac:dyDescent="0.2">
      <c r="B1734" s="167"/>
      <c r="C1734" s="168"/>
      <c r="D1734" s="164"/>
      <c r="E1734" s="165"/>
      <c r="F1734" s="166"/>
    </row>
    <row r="1735" spans="2:6" s="97" customFormat="1" x14ac:dyDescent="0.2">
      <c r="B1735" s="167"/>
      <c r="C1735" s="168"/>
      <c r="D1735" s="164"/>
      <c r="E1735" s="165"/>
      <c r="F1735" s="166"/>
    </row>
    <row r="1736" spans="2:6" s="97" customFormat="1" x14ac:dyDescent="0.2">
      <c r="B1736" s="167"/>
      <c r="C1736" s="168"/>
      <c r="D1736" s="164"/>
      <c r="E1736" s="165"/>
      <c r="F1736" s="166"/>
    </row>
    <row r="1737" spans="2:6" s="97" customFormat="1" x14ac:dyDescent="0.2">
      <c r="B1737" s="167"/>
      <c r="C1737" s="168"/>
      <c r="D1737" s="164"/>
      <c r="E1737" s="165"/>
      <c r="F1737" s="166"/>
    </row>
    <row r="1738" spans="2:6" s="97" customFormat="1" x14ac:dyDescent="0.2">
      <c r="B1738" s="167"/>
      <c r="C1738" s="168"/>
      <c r="D1738" s="164"/>
      <c r="E1738" s="165"/>
      <c r="F1738" s="166"/>
    </row>
    <row r="1739" spans="2:6" s="97" customFormat="1" x14ac:dyDescent="0.2">
      <c r="B1739" s="167"/>
      <c r="C1739" s="168"/>
      <c r="D1739" s="164"/>
      <c r="E1739" s="165"/>
      <c r="F1739" s="166"/>
    </row>
    <row r="1740" spans="2:6" s="97" customFormat="1" x14ac:dyDescent="0.2">
      <c r="B1740" s="167"/>
      <c r="C1740" s="168"/>
      <c r="D1740" s="164"/>
      <c r="E1740" s="165"/>
      <c r="F1740" s="166"/>
    </row>
    <row r="1741" spans="2:6" s="97" customFormat="1" x14ac:dyDescent="0.2">
      <c r="B1741" s="167"/>
      <c r="C1741" s="168"/>
      <c r="D1741" s="164"/>
      <c r="E1741" s="165"/>
      <c r="F1741" s="166"/>
    </row>
    <row r="1742" spans="2:6" s="97" customFormat="1" x14ac:dyDescent="0.2">
      <c r="B1742" s="167"/>
      <c r="C1742" s="168"/>
      <c r="D1742" s="164"/>
      <c r="E1742" s="165"/>
      <c r="F1742" s="166"/>
    </row>
    <row r="1743" spans="2:6" s="97" customFormat="1" x14ac:dyDescent="0.2">
      <c r="B1743" s="167"/>
      <c r="C1743" s="168"/>
      <c r="D1743" s="164"/>
      <c r="E1743" s="165"/>
      <c r="F1743" s="166"/>
    </row>
    <row r="1744" spans="2:6" s="97" customFormat="1" x14ac:dyDescent="0.2">
      <c r="B1744" s="167"/>
      <c r="C1744" s="168"/>
      <c r="D1744" s="164"/>
      <c r="E1744" s="165"/>
      <c r="F1744" s="166"/>
    </row>
    <row r="1745" spans="2:6" s="97" customFormat="1" x14ac:dyDescent="0.2">
      <c r="B1745" s="167"/>
      <c r="C1745" s="168"/>
      <c r="D1745" s="164"/>
      <c r="E1745" s="165"/>
      <c r="F1745" s="166"/>
    </row>
    <row r="1746" spans="2:6" s="97" customFormat="1" x14ac:dyDescent="0.2">
      <c r="B1746" s="167"/>
      <c r="C1746" s="168"/>
      <c r="D1746" s="164"/>
      <c r="E1746" s="165"/>
      <c r="F1746" s="166"/>
    </row>
    <row r="1747" spans="2:6" s="97" customFormat="1" x14ac:dyDescent="0.2">
      <c r="B1747" s="167"/>
      <c r="C1747" s="168"/>
      <c r="D1747" s="164"/>
      <c r="E1747" s="165"/>
      <c r="F1747" s="166"/>
    </row>
    <row r="1748" spans="2:6" s="97" customFormat="1" x14ac:dyDescent="0.2">
      <c r="B1748" s="167"/>
      <c r="C1748" s="168"/>
      <c r="D1748" s="164"/>
      <c r="E1748" s="165"/>
      <c r="F1748" s="166"/>
    </row>
    <row r="1749" spans="2:6" s="97" customFormat="1" x14ac:dyDescent="0.2">
      <c r="B1749" s="167"/>
      <c r="C1749" s="168"/>
      <c r="D1749" s="164"/>
      <c r="E1749" s="165"/>
      <c r="F1749" s="166"/>
    </row>
    <row r="1750" spans="2:6" s="97" customFormat="1" x14ac:dyDescent="0.2">
      <c r="B1750" s="167"/>
      <c r="C1750" s="168"/>
      <c r="D1750" s="164"/>
      <c r="E1750" s="165"/>
      <c r="F1750" s="166"/>
    </row>
    <row r="1751" spans="2:6" s="97" customFormat="1" x14ac:dyDescent="0.2">
      <c r="B1751" s="167"/>
      <c r="C1751" s="168"/>
      <c r="D1751" s="164"/>
      <c r="E1751" s="165"/>
      <c r="F1751" s="166"/>
    </row>
    <row r="1752" spans="2:6" s="97" customFormat="1" x14ac:dyDescent="0.2">
      <c r="B1752" s="167"/>
      <c r="C1752" s="168"/>
      <c r="D1752" s="164"/>
      <c r="E1752" s="165"/>
      <c r="F1752" s="166"/>
    </row>
    <row r="1753" spans="2:6" s="97" customFormat="1" x14ac:dyDescent="0.2">
      <c r="B1753" s="167"/>
      <c r="C1753" s="168"/>
      <c r="D1753" s="164"/>
      <c r="E1753" s="165"/>
      <c r="F1753" s="166"/>
    </row>
    <row r="1754" spans="2:6" s="97" customFormat="1" x14ac:dyDescent="0.2">
      <c r="B1754" s="167"/>
      <c r="C1754" s="168"/>
      <c r="D1754" s="164"/>
      <c r="E1754" s="165"/>
      <c r="F1754" s="166"/>
    </row>
    <row r="1755" spans="2:6" s="97" customFormat="1" x14ac:dyDescent="0.2">
      <c r="B1755" s="167"/>
      <c r="C1755" s="168"/>
      <c r="D1755" s="164"/>
      <c r="E1755" s="165"/>
      <c r="F1755" s="166"/>
    </row>
    <row r="1756" spans="2:6" s="97" customFormat="1" x14ac:dyDescent="0.2">
      <c r="B1756" s="167"/>
      <c r="C1756" s="168"/>
      <c r="D1756" s="164"/>
      <c r="E1756" s="165"/>
      <c r="F1756" s="166"/>
    </row>
    <row r="1757" spans="2:6" s="97" customFormat="1" x14ac:dyDescent="0.2">
      <c r="B1757" s="167"/>
      <c r="C1757" s="168"/>
      <c r="D1757" s="164"/>
      <c r="E1757" s="165"/>
      <c r="F1757" s="166"/>
    </row>
    <row r="1758" spans="2:6" s="97" customFormat="1" x14ac:dyDescent="0.2">
      <c r="B1758" s="167"/>
      <c r="C1758" s="168"/>
      <c r="D1758" s="164"/>
      <c r="E1758" s="165"/>
      <c r="F1758" s="166"/>
    </row>
    <row r="1759" spans="2:6" s="97" customFormat="1" x14ac:dyDescent="0.2">
      <c r="B1759" s="167"/>
      <c r="C1759" s="168"/>
      <c r="D1759" s="164"/>
      <c r="E1759" s="165"/>
      <c r="F1759" s="166"/>
    </row>
    <row r="1760" spans="2:6" s="97" customFormat="1" x14ac:dyDescent="0.2">
      <c r="B1760" s="167"/>
      <c r="C1760" s="168"/>
      <c r="D1760" s="164"/>
      <c r="E1760" s="165"/>
      <c r="F1760" s="166"/>
    </row>
    <row r="1761" spans="2:6" s="97" customFormat="1" x14ac:dyDescent="0.2">
      <c r="B1761" s="167"/>
      <c r="C1761" s="168"/>
      <c r="D1761" s="164"/>
      <c r="E1761" s="165"/>
      <c r="F1761" s="166"/>
    </row>
    <row r="1762" spans="2:6" s="97" customFormat="1" x14ac:dyDescent="0.2">
      <c r="B1762" s="167"/>
      <c r="C1762" s="168"/>
      <c r="D1762" s="164"/>
      <c r="E1762" s="165"/>
      <c r="F1762" s="166"/>
    </row>
    <row r="1763" spans="2:6" s="97" customFormat="1" x14ac:dyDescent="0.2">
      <c r="B1763" s="167"/>
      <c r="C1763" s="168"/>
      <c r="D1763" s="164"/>
      <c r="E1763" s="165"/>
      <c r="F1763" s="166"/>
    </row>
    <row r="1764" spans="2:6" s="97" customFormat="1" x14ac:dyDescent="0.2">
      <c r="B1764" s="167"/>
      <c r="C1764" s="168"/>
      <c r="D1764" s="164"/>
      <c r="E1764" s="165"/>
      <c r="F1764" s="166"/>
    </row>
    <row r="1765" spans="2:6" s="97" customFormat="1" x14ac:dyDescent="0.2">
      <c r="B1765" s="167"/>
      <c r="C1765" s="168"/>
      <c r="D1765" s="164"/>
      <c r="E1765" s="165"/>
      <c r="F1765" s="166"/>
    </row>
    <row r="1766" spans="2:6" s="97" customFormat="1" x14ac:dyDescent="0.2">
      <c r="B1766" s="167"/>
      <c r="C1766" s="168"/>
      <c r="D1766" s="164"/>
      <c r="E1766" s="165"/>
      <c r="F1766" s="166"/>
    </row>
    <row r="1767" spans="2:6" s="97" customFormat="1" x14ac:dyDescent="0.2">
      <c r="B1767" s="167"/>
      <c r="C1767" s="168"/>
      <c r="D1767" s="164"/>
      <c r="E1767" s="165"/>
      <c r="F1767" s="166"/>
    </row>
    <row r="1768" spans="2:6" s="97" customFormat="1" x14ac:dyDescent="0.2">
      <c r="B1768" s="167"/>
      <c r="C1768" s="168"/>
      <c r="D1768" s="164"/>
      <c r="E1768" s="165"/>
      <c r="F1768" s="166"/>
    </row>
    <row r="1769" spans="2:6" s="97" customFormat="1" x14ac:dyDescent="0.2">
      <c r="B1769" s="167"/>
      <c r="C1769" s="168"/>
      <c r="D1769" s="164"/>
      <c r="E1769" s="165"/>
      <c r="F1769" s="166"/>
    </row>
    <row r="1770" spans="2:6" s="97" customFormat="1" x14ac:dyDescent="0.2">
      <c r="B1770" s="167"/>
      <c r="C1770" s="168"/>
      <c r="D1770" s="164"/>
      <c r="E1770" s="165"/>
      <c r="F1770" s="166"/>
    </row>
    <row r="1771" spans="2:6" s="97" customFormat="1" x14ac:dyDescent="0.2">
      <c r="B1771" s="167"/>
      <c r="C1771" s="168"/>
      <c r="D1771" s="164"/>
      <c r="E1771" s="165"/>
      <c r="F1771" s="166"/>
    </row>
    <row r="1772" spans="2:6" s="97" customFormat="1" x14ac:dyDescent="0.2">
      <c r="B1772" s="167"/>
      <c r="C1772" s="168"/>
      <c r="D1772" s="164"/>
      <c r="E1772" s="165"/>
      <c r="F1772" s="166"/>
    </row>
    <row r="1773" spans="2:6" s="97" customFormat="1" x14ac:dyDescent="0.2">
      <c r="B1773" s="167"/>
      <c r="C1773" s="168"/>
      <c r="D1773" s="164"/>
      <c r="E1773" s="165"/>
      <c r="F1773" s="166"/>
    </row>
    <row r="1774" spans="2:6" s="97" customFormat="1" x14ac:dyDescent="0.2">
      <c r="B1774" s="167"/>
      <c r="C1774" s="168"/>
      <c r="D1774" s="164"/>
      <c r="E1774" s="165"/>
      <c r="F1774" s="166"/>
    </row>
    <row r="1775" spans="2:6" s="97" customFormat="1" x14ac:dyDescent="0.2">
      <c r="B1775" s="167"/>
      <c r="C1775" s="168"/>
      <c r="D1775" s="164"/>
      <c r="E1775" s="165"/>
      <c r="F1775" s="166"/>
    </row>
    <row r="1776" spans="2:6" s="97" customFormat="1" x14ac:dyDescent="0.2">
      <c r="B1776" s="167"/>
      <c r="C1776" s="168"/>
      <c r="D1776" s="164"/>
      <c r="E1776" s="165"/>
      <c r="F1776" s="166"/>
    </row>
    <row r="1777" spans="2:6" s="97" customFormat="1" x14ac:dyDescent="0.2">
      <c r="B1777" s="167"/>
      <c r="C1777" s="168"/>
      <c r="D1777" s="164"/>
      <c r="E1777" s="165"/>
      <c r="F1777" s="166"/>
    </row>
    <row r="1778" spans="2:6" s="97" customFormat="1" x14ac:dyDescent="0.2">
      <c r="B1778" s="167"/>
      <c r="C1778" s="168"/>
      <c r="D1778" s="164"/>
      <c r="E1778" s="165"/>
      <c r="F1778" s="166"/>
    </row>
    <row r="1779" spans="2:6" s="97" customFormat="1" x14ac:dyDescent="0.2">
      <c r="B1779" s="167"/>
      <c r="C1779" s="168"/>
      <c r="D1779" s="164"/>
      <c r="E1779" s="165"/>
      <c r="F1779" s="166"/>
    </row>
    <row r="1780" spans="2:6" s="97" customFormat="1" x14ac:dyDescent="0.2">
      <c r="B1780" s="167"/>
      <c r="C1780" s="168"/>
      <c r="D1780" s="164"/>
      <c r="E1780" s="165"/>
      <c r="F1780" s="166"/>
    </row>
    <row r="1781" spans="2:6" s="97" customFormat="1" x14ac:dyDescent="0.2">
      <c r="B1781" s="167"/>
      <c r="C1781" s="168"/>
      <c r="D1781" s="164"/>
      <c r="E1781" s="165"/>
      <c r="F1781" s="166"/>
    </row>
    <row r="1782" spans="2:6" s="97" customFormat="1" x14ac:dyDescent="0.2">
      <c r="B1782" s="167"/>
      <c r="C1782" s="168"/>
      <c r="D1782" s="164"/>
      <c r="E1782" s="165"/>
      <c r="F1782" s="166"/>
    </row>
    <row r="1783" spans="2:6" s="97" customFormat="1" x14ac:dyDescent="0.2">
      <c r="B1783" s="167"/>
      <c r="C1783" s="168"/>
      <c r="D1783" s="164"/>
      <c r="E1783" s="165"/>
      <c r="F1783" s="166"/>
    </row>
    <row r="1784" spans="2:6" s="97" customFormat="1" x14ac:dyDescent="0.2">
      <c r="B1784" s="167"/>
      <c r="C1784" s="168"/>
      <c r="D1784" s="164"/>
      <c r="E1784" s="165"/>
      <c r="F1784" s="166"/>
    </row>
    <row r="1785" spans="2:6" s="97" customFormat="1" x14ac:dyDescent="0.2">
      <c r="B1785" s="167"/>
      <c r="C1785" s="168"/>
      <c r="D1785" s="164"/>
      <c r="E1785" s="165"/>
      <c r="F1785" s="166"/>
    </row>
    <row r="1786" spans="2:6" s="97" customFormat="1" x14ac:dyDescent="0.2">
      <c r="B1786" s="167"/>
      <c r="C1786" s="168"/>
      <c r="D1786" s="164"/>
      <c r="E1786" s="165"/>
      <c r="F1786" s="166"/>
    </row>
    <row r="1787" spans="2:6" s="97" customFormat="1" x14ac:dyDescent="0.2">
      <c r="B1787" s="167"/>
      <c r="C1787" s="168"/>
      <c r="D1787" s="164"/>
      <c r="E1787" s="165"/>
      <c r="F1787" s="166"/>
    </row>
    <row r="1788" spans="2:6" s="97" customFormat="1" x14ac:dyDescent="0.2">
      <c r="B1788" s="167"/>
      <c r="C1788" s="168"/>
      <c r="D1788" s="164"/>
      <c r="E1788" s="165"/>
      <c r="F1788" s="166"/>
    </row>
    <row r="1789" spans="2:6" s="97" customFormat="1" x14ac:dyDescent="0.2">
      <c r="B1789" s="167"/>
      <c r="C1789" s="168"/>
      <c r="D1789" s="164"/>
      <c r="E1789" s="165"/>
      <c r="F1789" s="166"/>
    </row>
    <row r="1790" spans="2:6" s="97" customFormat="1" x14ac:dyDescent="0.2">
      <c r="B1790" s="167"/>
      <c r="C1790" s="168"/>
      <c r="D1790" s="164"/>
      <c r="E1790" s="165"/>
      <c r="F1790" s="166"/>
    </row>
    <row r="1791" spans="2:6" s="97" customFormat="1" x14ac:dyDescent="0.2">
      <c r="B1791" s="167"/>
      <c r="C1791" s="168"/>
      <c r="D1791" s="164"/>
      <c r="E1791" s="165"/>
      <c r="F1791" s="166"/>
    </row>
    <row r="1792" spans="2:6" s="97" customFormat="1" x14ac:dyDescent="0.2">
      <c r="B1792" s="167"/>
      <c r="C1792" s="168"/>
      <c r="D1792" s="164"/>
      <c r="E1792" s="165"/>
      <c r="F1792" s="166"/>
    </row>
    <row r="1793" spans="2:6" s="97" customFormat="1" x14ac:dyDescent="0.2">
      <c r="B1793" s="167"/>
      <c r="C1793" s="168"/>
      <c r="D1793" s="164"/>
      <c r="E1793" s="165"/>
      <c r="F1793" s="166"/>
    </row>
    <row r="1794" spans="2:6" s="97" customFormat="1" x14ac:dyDescent="0.2">
      <c r="B1794" s="167"/>
      <c r="C1794" s="168"/>
      <c r="D1794" s="164"/>
      <c r="E1794" s="165"/>
      <c r="F1794" s="166"/>
    </row>
    <row r="1795" spans="2:6" s="97" customFormat="1" x14ac:dyDescent="0.2">
      <c r="B1795" s="167"/>
      <c r="C1795" s="168"/>
      <c r="D1795" s="164"/>
      <c r="E1795" s="165"/>
      <c r="F1795" s="166"/>
    </row>
    <row r="1796" spans="2:6" s="97" customFormat="1" x14ac:dyDescent="0.2">
      <c r="B1796" s="167"/>
      <c r="C1796" s="168"/>
      <c r="D1796" s="164"/>
      <c r="E1796" s="165"/>
      <c r="F1796" s="166"/>
    </row>
    <row r="1797" spans="2:6" s="97" customFormat="1" x14ac:dyDescent="0.2">
      <c r="B1797" s="167"/>
      <c r="C1797" s="168"/>
      <c r="D1797" s="164"/>
      <c r="E1797" s="165"/>
      <c r="F1797" s="166"/>
    </row>
    <row r="1798" spans="2:6" s="97" customFormat="1" x14ac:dyDescent="0.2">
      <c r="B1798" s="167"/>
      <c r="C1798" s="168"/>
      <c r="D1798" s="164"/>
      <c r="E1798" s="165"/>
      <c r="F1798" s="166"/>
    </row>
    <row r="1799" spans="2:6" s="97" customFormat="1" x14ac:dyDescent="0.2">
      <c r="B1799" s="167"/>
      <c r="C1799" s="168"/>
      <c r="D1799" s="164"/>
      <c r="E1799" s="165"/>
      <c r="F1799" s="166"/>
    </row>
    <row r="1800" spans="2:6" s="97" customFormat="1" x14ac:dyDescent="0.2">
      <c r="B1800" s="167"/>
      <c r="C1800" s="168"/>
      <c r="D1800" s="164"/>
      <c r="E1800" s="165"/>
      <c r="F1800" s="166"/>
    </row>
    <row r="1801" spans="2:6" s="97" customFormat="1" x14ac:dyDescent="0.2">
      <c r="B1801" s="167"/>
      <c r="C1801" s="168"/>
      <c r="D1801" s="164"/>
      <c r="E1801" s="165"/>
      <c r="F1801" s="166"/>
    </row>
    <row r="1802" spans="2:6" s="97" customFormat="1" x14ac:dyDescent="0.2">
      <c r="B1802" s="167"/>
      <c r="C1802" s="168"/>
      <c r="D1802" s="164"/>
      <c r="E1802" s="165"/>
      <c r="F1802" s="166"/>
    </row>
    <row r="1803" spans="2:6" s="97" customFormat="1" x14ac:dyDescent="0.2">
      <c r="B1803" s="167"/>
      <c r="C1803" s="168"/>
      <c r="D1803" s="164"/>
      <c r="E1803" s="165"/>
      <c r="F1803" s="166"/>
    </row>
    <row r="1804" spans="2:6" s="97" customFormat="1" x14ac:dyDescent="0.2">
      <c r="B1804" s="167"/>
      <c r="C1804" s="168"/>
      <c r="D1804" s="164"/>
      <c r="E1804" s="165"/>
      <c r="F1804" s="166"/>
    </row>
    <row r="1805" spans="2:6" s="97" customFormat="1" x14ac:dyDescent="0.2">
      <c r="B1805" s="167"/>
      <c r="C1805" s="168"/>
      <c r="D1805" s="164"/>
      <c r="E1805" s="165"/>
      <c r="F1805" s="166"/>
    </row>
    <row r="1806" spans="2:6" s="97" customFormat="1" x14ac:dyDescent="0.2">
      <c r="B1806" s="167"/>
      <c r="C1806" s="168"/>
      <c r="D1806" s="164"/>
      <c r="E1806" s="165"/>
      <c r="F1806" s="166"/>
    </row>
    <row r="1807" spans="2:6" s="97" customFormat="1" x14ac:dyDescent="0.2">
      <c r="B1807" s="167"/>
      <c r="C1807" s="168"/>
      <c r="D1807" s="164"/>
      <c r="E1807" s="165"/>
      <c r="F1807" s="166"/>
    </row>
    <row r="1808" spans="2:6" s="97" customFormat="1" x14ac:dyDescent="0.2">
      <c r="B1808" s="167"/>
      <c r="C1808" s="168"/>
      <c r="D1808" s="164"/>
      <c r="E1808" s="165"/>
      <c r="F1808" s="166"/>
    </row>
    <row r="1809" spans="2:6" s="97" customFormat="1" x14ac:dyDescent="0.2">
      <c r="B1809" s="167"/>
      <c r="C1809" s="168"/>
      <c r="D1809" s="164"/>
      <c r="E1809" s="165"/>
      <c r="F1809" s="166"/>
    </row>
    <row r="1810" spans="2:6" s="97" customFormat="1" x14ac:dyDescent="0.2">
      <c r="B1810" s="167"/>
      <c r="C1810" s="168"/>
      <c r="D1810" s="164"/>
      <c r="E1810" s="165"/>
      <c r="F1810" s="166"/>
    </row>
    <row r="1811" spans="2:6" s="97" customFormat="1" x14ac:dyDescent="0.2">
      <c r="B1811" s="167"/>
      <c r="C1811" s="168"/>
      <c r="D1811" s="164"/>
      <c r="E1811" s="165"/>
      <c r="F1811" s="166"/>
    </row>
    <row r="1812" spans="2:6" s="97" customFormat="1" x14ac:dyDescent="0.2">
      <c r="B1812" s="167"/>
      <c r="C1812" s="168"/>
      <c r="D1812" s="164"/>
      <c r="E1812" s="165"/>
      <c r="F1812" s="166"/>
    </row>
    <row r="1813" spans="2:6" s="97" customFormat="1" x14ac:dyDescent="0.2">
      <c r="B1813" s="167"/>
      <c r="C1813" s="168"/>
      <c r="D1813" s="164"/>
      <c r="E1813" s="165"/>
      <c r="F1813" s="166"/>
    </row>
    <row r="1814" spans="2:6" s="97" customFormat="1" x14ac:dyDescent="0.2">
      <c r="B1814" s="167"/>
      <c r="C1814" s="168"/>
      <c r="D1814" s="164"/>
      <c r="E1814" s="165"/>
      <c r="F1814" s="166"/>
    </row>
    <row r="1815" spans="2:6" s="97" customFormat="1" x14ac:dyDescent="0.2">
      <c r="B1815" s="167"/>
      <c r="C1815" s="168"/>
      <c r="D1815" s="164"/>
      <c r="E1815" s="165"/>
      <c r="F1815" s="166"/>
    </row>
    <row r="1816" spans="2:6" s="97" customFormat="1" x14ac:dyDescent="0.2">
      <c r="B1816" s="167"/>
      <c r="C1816" s="168"/>
      <c r="D1816" s="164"/>
      <c r="E1816" s="165"/>
      <c r="F1816" s="166"/>
    </row>
    <row r="1817" spans="2:6" s="97" customFormat="1" x14ac:dyDescent="0.2">
      <c r="B1817" s="167"/>
      <c r="C1817" s="168"/>
      <c r="D1817" s="164"/>
      <c r="E1817" s="165"/>
      <c r="F1817" s="166"/>
    </row>
    <row r="1818" spans="2:6" s="97" customFormat="1" x14ac:dyDescent="0.2">
      <c r="B1818" s="167"/>
      <c r="C1818" s="168"/>
      <c r="D1818" s="164"/>
      <c r="E1818" s="165"/>
      <c r="F1818" s="166"/>
    </row>
    <row r="1819" spans="2:6" s="97" customFormat="1" x14ac:dyDescent="0.2">
      <c r="B1819" s="167"/>
      <c r="C1819" s="168"/>
      <c r="D1819" s="164"/>
      <c r="E1819" s="165"/>
      <c r="F1819" s="166"/>
    </row>
    <row r="1820" spans="2:6" s="97" customFormat="1" x14ac:dyDescent="0.2">
      <c r="B1820" s="167"/>
      <c r="C1820" s="168"/>
      <c r="D1820" s="164"/>
      <c r="E1820" s="165"/>
      <c r="F1820" s="166"/>
    </row>
    <row r="1821" spans="2:6" s="97" customFormat="1" x14ac:dyDescent="0.2">
      <c r="B1821" s="167"/>
      <c r="C1821" s="168"/>
      <c r="D1821" s="164"/>
      <c r="E1821" s="165"/>
      <c r="F1821" s="166"/>
    </row>
    <row r="1822" spans="2:6" s="97" customFormat="1" x14ac:dyDescent="0.2">
      <c r="B1822" s="167"/>
      <c r="C1822" s="168"/>
      <c r="D1822" s="164"/>
      <c r="E1822" s="165"/>
      <c r="F1822" s="166"/>
    </row>
    <row r="1823" spans="2:6" s="97" customFormat="1" x14ac:dyDescent="0.2">
      <c r="B1823" s="167"/>
      <c r="C1823" s="168"/>
      <c r="D1823" s="164"/>
      <c r="E1823" s="165"/>
      <c r="F1823" s="166"/>
    </row>
    <row r="1824" spans="2:6" s="97" customFormat="1" x14ac:dyDescent="0.2">
      <c r="B1824" s="167"/>
      <c r="C1824" s="168"/>
      <c r="D1824" s="164"/>
      <c r="E1824" s="165"/>
      <c r="F1824" s="166"/>
    </row>
    <row r="1825" spans="2:6" s="97" customFormat="1" x14ac:dyDescent="0.2">
      <c r="B1825" s="167"/>
      <c r="C1825" s="168"/>
      <c r="D1825" s="164"/>
      <c r="E1825" s="165"/>
      <c r="F1825" s="166"/>
    </row>
    <row r="1826" spans="2:6" s="97" customFormat="1" x14ac:dyDescent="0.2">
      <c r="B1826" s="167"/>
      <c r="C1826" s="168"/>
      <c r="D1826" s="164"/>
      <c r="E1826" s="165"/>
      <c r="F1826" s="166"/>
    </row>
    <row r="1827" spans="2:6" s="97" customFormat="1" x14ac:dyDescent="0.2">
      <c r="B1827" s="167"/>
      <c r="C1827" s="168"/>
      <c r="D1827" s="164"/>
      <c r="E1827" s="165"/>
      <c r="F1827" s="166"/>
    </row>
    <row r="1828" spans="2:6" s="97" customFormat="1" x14ac:dyDescent="0.2">
      <c r="B1828" s="167"/>
      <c r="C1828" s="168"/>
      <c r="D1828" s="164"/>
      <c r="E1828" s="165"/>
      <c r="F1828" s="166"/>
    </row>
    <row r="1829" spans="2:6" s="97" customFormat="1" x14ac:dyDescent="0.2">
      <c r="B1829" s="167"/>
      <c r="C1829" s="168"/>
      <c r="D1829" s="164"/>
      <c r="E1829" s="165"/>
      <c r="F1829" s="166"/>
    </row>
    <row r="1830" spans="2:6" s="97" customFormat="1" x14ac:dyDescent="0.2">
      <c r="B1830" s="167"/>
      <c r="C1830" s="168"/>
      <c r="D1830" s="164"/>
      <c r="E1830" s="165"/>
      <c r="F1830" s="166"/>
    </row>
    <row r="1831" spans="2:6" s="97" customFormat="1" x14ac:dyDescent="0.2">
      <c r="B1831" s="167"/>
      <c r="C1831" s="168"/>
      <c r="D1831" s="164"/>
      <c r="E1831" s="165"/>
      <c r="F1831" s="166"/>
    </row>
    <row r="1832" spans="2:6" s="97" customFormat="1" x14ac:dyDescent="0.2">
      <c r="B1832" s="167"/>
      <c r="C1832" s="168"/>
      <c r="D1832" s="164"/>
      <c r="E1832" s="165"/>
      <c r="F1832" s="166"/>
    </row>
    <row r="1833" spans="2:6" s="97" customFormat="1" x14ac:dyDescent="0.2">
      <c r="B1833" s="167"/>
      <c r="C1833" s="168"/>
      <c r="D1833" s="164"/>
      <c r="E1833" s="165"/>
      <c r="F1833" s="166"/>
    </row>
    <row r="1834" spans="2:6" s="97" customFormat="1" x14ac:dyDescent="0.2">
      <c r="B1834" s="167"/>
      <c r="C1834" s="168"/>
      <c r="D1834" s="164"/>
      <c r="E1834" s="165"/>
      <c r="F1834" s="166"/>
    </row>
    <row r="1835" spans="2:6" s="97" customFormat="1" x14ac:dyDescent="0.2">
      <c r="B1835" s="167"/>
      <c r="C1835" s="168"/>
      <c r="D1835" s="164"/>
      <c r="E1835" s="165"/>
      <c r="F1835" s="166"/>
    </row>
    <row r="1836" spans="2:6" s="97" customFormat="1" x14ac:dyDescent="0.2">
      <c r="B1836" s="167"/>
      <c r="C1836" s="168"/>
      <c r="D1836" s="164"/>
      <c r="E1836" s="165"/>
      <c r="F1836" s="166"/>
    </row>
    <row r="1837" spans="2:6" s="97" customFormat="1" x14ac:dyDescent="0.2">
      <c r="B1837" s="167"/>
      <c r="C1837" s="168"/>
      <c r="D1837" s="164"/>
      <c r="E1837" s="165"/>
      <c r="F1837" s="166"/>
    </row>
    <row r="1838" spans="2:6" s="97" customFormat="1" x14ac:dyDescent="0.2">
      <c r="B1838" s="167"/>
      <c r="C1838" s="168"/>
      <c r="D1838" s="164"/>
      <c r="E1838" s="165"/>
      <c r="F1838" s="166"/>
    </row>
    <row r="1839" spans="2:6" s="97" customFormat="1" x14ac:dyDescent="0.2">
      <c r="B1839" s="167"/>
      <c r="C1839" s="168"/>
      <c r="D1839" s="164"/>
      <c r="E1839" s="165"/>
      <c r="F1839" s="166"/>
    </row>
    <row r="1840" spans="2:6" s="97" customFormat="1" x14ac:dyDescent="0.2">
      <c r="B1840" s="167"/>
      <c r="C1840" s="168"/>
      <c r="D1840" s="164"/>
      <c r="E1840" s="165"/>
      <c r="F1840" s="166"/>
    </row>
    <row r="1841" spans="2:6" s="97" customFormat="1" x14ac:dyDescent="0.2">
      <c r="B1841" s="167"/>
      <c r="C1841" s="168"/>
      <c r="D1841" s="164"/>
      <c r="E1841" s="165"/>
      <c r="F1841" s="166"/>
    </row>
    <row r="1842" spans="2:6" s="97" customFormat="1" x14ac:dyDescent="0.2">
      <c r="B1842" s="167"/>
      <c r="C1842" s="168"/>
      <c r="D1842" s="164"/>
      <c r="E1842" s="165"/>
      <c r="F1842" s="166"/>
    </row>
    <row r="1843" spans="2:6" s="97" customFormat="1" x14ac:dyDescent="0.2">
      <c r="B1843" s="167"/>
      <c r="C1843" s="168"/>
      <c r="D1843" s="164"/>
      <c r="E1843" s="165"/>
      <c r="F1843" s="166"/>
    </row>
    <row r="1844" spans="2:6" s="97" customFormat="1" x14ac:dyDescent="0.2">
      <c r="B1844" s="167"/>
      <c r="C1844" s="168"/>
      <c r="D1844" s="164"/>
      <c r="E1844" s="165"/>
      <c r="F1844" s="166"/>
    </row>
    <row r="1845" spans="2:6" s="97" customFormat="1" x14ac:dyDescent="0.2">
      <c r="B1845" s="167"/>
      <c r="C1845" s="168"/>
      <c r="D1845" s="164"/>
      <c r="E1845" s="165"/>
      <c r="F1845" s="166"/>
    </row>
    <row r="1846" spans="2:6" s="97" customFormat="1" x14ac:dyDescent="0.2">
      <c r="B1846" s="167"/>
      <c r="C1846" s="168"/>
      <c r="D1846" s="164"/>
      <c r="E1846" s="165"/>
      <c r="F1846" s="166"/>
    </row>
    <row r="1847" spans="2:6" s="97" customFormat="1" x14ac:dyDescent="0.2">
      <c r="B1847" s="167"/>
      <c r="C1847" s="168"/>
      <c r="D1847" s="164"/>
      <c r="E1847" s="165"/>
      <c r="F1847" s="166"/>
    </row>
    <row r="1848" spans="2:6" s="97" customFormat="1" x14ac:dyDescent="0.2">
      <c r="B1848" s="167"/>
      <c r="C1848" s="168"/>
      <c r="D1848" s="164"/>
      <c r="E1848" s="165"/>
      <c r="F1848" s="166"/>
    </row>
    <row r="1849" spans="2:6" s="97" customFormat="1" x14ac:dyDescent="0.2">
      <c r="B1849" s="167"/>
      <c r="C1849" s="168"/>
      <c r="D1849" s="164"/>
      <c r="E1849" s="165"/>
      <c r="F1849" s="166"/>
    </row>
    <row r="1850" spans="2:6" s="97" customFormat="1" x14ac:dyDescent="0.2">
      <c r="B1850" s="167"/>
      <c r="C1850" s="168"/>
      <c r="D1850" s="164"/>
      <c r="E1850" s="165"/>
      <c r="F1850" s="166"/>
    </row>
    <row r="1851" spans="2:6" s="97" customFormat="1" x14ac:dyDescent="0.2">
      <c r="B1851" s="167"/>
      <c r="C1851" s="168"/>
      <c r="D1851" s="164"/>
      <c r="E1851" s="165"/>
      <c r="F1851" s="166"/>
    </row>
    <row r="1852" spans="2:6" s="97" customFormat="1" x14ac:dyDescent="0.2">
      <c r="B1852" s="167"/>
      <c r="C1852" s="168"/>
      <c r="D1852" s="164"/>
      <c r="E1852" s="165"/>
      <c r="F1852" s="166"/>
    </row>
    <row r="1853" spans="2:6" s="97" customFormat="1" x14ac:dyDescent="0.2">
      <c r="B1853" s="167"/>
      <c r="C1853" s="168"/>
      <c r="D1853" s="164"/>
      <c r="E1853" s="165"/>
      <c r="F1853" s="166"/>
    </row>
    <row r="1854" spans="2:6" s="97" customFormat="1" x14ac:dyDescent="0.2">
      <c r="B1854" s="167"/>
      <c r="C1854" s="168"/>
      <c r="D1854" s="164"/>
      <c r="E1854" s="165"/>
      <c r="F1854" s="166"/>
    </row>
    <row r="1855" spans="2:6" s="97" customFormat="1" x14ac:dyDescent="0.2">
      <c r="B1855" s="167"/>
      <c r="C1855" s="168"/>
      <c r="D1855" s="164"/>
      <c r="E1855" s="165"/>
      <c r="F1855" s="166"/>
    </row>
    <row r="1856" spans="2:6" s="97" customFormat="1" x14ac:dyDescent="0.2">
      <c r="B1856" s="167"/>
      <c r="C1856" s="168"/>
      <c r="D1856" s="164"/>
      <c r="E1856" s="165"/>
      <c r="F1856" s="166"/>
    </row>
    <row r="1857" spans="2:6" s="97" customFormat="1" x14ac:dyDescent="0.2">
      <c r="B1857" s="167"/>
      <c r="C1857" s="168"/>
      <c r="D1857" s="164"/>
      <c r="E1857" s="165"/>
      <c r="F1857" s="166"/>
    </row>
    <row r="1858" spans="2:6" s="97" customFormat="1" x14ac:dyDescent="0.2">
      <c r="B1858" s="167"/>
      <c r="C1858" s="168"/>
      <c r="D1858" s="164"/>
      <c r="E1858" s="165"/>
      <c r="F1858" s="166"/>
    </row>
    <row r="1859" spans="2:6" s="97" customFormat="1" x14ac:dyDescent="0.2">
      <c r="B1859" s="167"/>
      <c r="C1859" s="168"/>
      <c r="D1859" s="164"/>
      <c r="E1859" s="165"/>
      <c r="F1859" s="166"/>
    </row>
    <row r="1860" spans="2:6" s="97" customFormat="1" x14ac:dyDescent="0.2">
      <c r="B1860" s="167"/>
      <c r="C1860" s="168"/>
      <c r="D1860" s="164"/>
      <c r="E1860" s="165"/>
      <c r="F1860" s="166"/>
    </row>
    <row r="1861" spans="2:6" s="97" customFormat="1" x14ac:dyDescent="0.2">
      <c r="B1861" s="167"/>
      <c r="C1861" s="168"/>
      <c r="D1861" s="164"/>
      <c r="E1861" s="165"/>
      <c r="F1861" s="166"/>
    </row>
    <row r="1862" spans="2:6" s="97" customFormat="1" x14ac:dyDescent="0.2">
      <c r="B1862" s="167"/>
      <c r="C1862" s="168"/>
      <c r="D1862" s="164"/>
      <c r="E1862" s="165"/>
      <c r="F1862" s="166"/>
    </row>
    <row r="1863" spans="2:6" s="97" customFormat="1" x14ac:dyDescent="0.2">
      <c r="B1863" s="167"/>
      <c r="C1863" s="168"/>
      <c r="D1863" s="164"/>
      <c r="E1863" s="165"/>
      <c r="F1863" s="166"/>
    </row>
    <row r="1864" spans="2:6" s="97" customFormat="1" x14ac:dyDescent="0.2">
      <c r="B1864" s="167"/>
      <c r="C1864" s="168"/>
      <c r="D1864" s="164"/>
      <c r="E1864" s="165"/>
      <c r="F1864" s="166"/>
    </row>
    <row r="1865" spans="2:6" s="97" customFormat="1" x14ac:dyDescent="0.2">
      <c r="B1865" s="167"/>
      <c r="C1865" s="168"/>
      <c r="D1865" s="164"/>
      <c r="E1865" s="165"/>
      <c r="F1865" s="166"/>
    </row>
    <row r="1866" spans="2:6" s="97" customFormat="1" x14ac:dyDescent="0.2">
      <c r="B1866" s="167"/>
      <c r="C1866" s="168"/>
      <c r="D1866" s="164"/>
      <c r="E1866" s="165"/>
      <c r="F1866" s="166"/>
    </row>
    <row r="1867" spans="2:6" s="97" customFormat="1" x14ac:dyDescent="0.2">
      <c r="B1867" s="167"/>
      <c r="C1867" s="168"/>
      <c r="D1867" s="164"/>
      <c r="E1867" s="165"/>
      <c r="F1867" s="166"/>
    </row>
    <row r="1868" spans="2:6" s="97" customFormat="1" x14ac:dyDescent="0.2">
      <c r="B1868" s="167"/>
      <c r="C1868" s="168"/>
      <c r="D1868" s="164"/>
      <c r="E1868" s="165"/>
      <c r="F1868" s="166"/>
    </row>
    <row r="1869" spans="2:6" s="97" customFormat="1" x14ac:dyDescent="0.2">
      <c r="B1869" s="167"/>
      <c r="C1869" s="168"/>
      <c r="D1869" s="164"/>
      <c r="E1869" s="165"/>
      <c r="F1869" s="166"/>
    </row>
    <row r="1870" spans="2:6" s="97" customFormat="1" x14ac:dyDescent="0.2">
      <c r="B1870" s="167"/>
      <c r="C1870" s="168"/>
      <c r="D1870" s="164"/>
      <c r="E1870" s="165"/>
      <c r="F1870" s="166"/>
    </row>
    <row r="1871" spans="2:6" s="97" customFormat="1" x14ac:dyDescent="0.2">
      <c r="B1871" s="167"/>
      <c r="C1871" s="168"/>
      <c r="D1871" s="164"/>
      <c r="E1871" s="165"/>
      <c r="F1871" s="166"/>
    </row>
    <row r="1872" spans="2:6" s="97" customFormat="1" x14ac:dyDescent="0.2">
      <c r="B1872" s="167"/>
      <c r="C1872" s="168"/>
      <c r="D1872" s="164"/>
      <c r="E1872" s="165"/>
      <c r="F1872" s="166"/>
    </row>
    <row r="1873" spans="2:6" s="97" customFormat="1" x14ac:dyDescent="0.2">
      <c r="B1873" s="167"/>
      <c r="C1873" s="168"/>
      <c r="D1873" s="164"/>
      <c r="E1873" s="165"/>
      <c r="F1873" s="166"/>
    </row>
    <row r="1874" spans="2:6" s="97" customFormat="1" x14ac:dyDescent="0.2">
      <c r="B1874" s="167"/>
      <c r="C1874" s="168"/>
      <c r="D1874" s="164"/>
      <c r="E1874" s="165"/>
      <c r="F1874" s="166"/>
    </row>
    <row r="1875" spans="2:6" s="97" customFormat="1" x14ac:dyDescent="0.2">
      <c r="B1875" s="167"/>
      <c r="C1875" s="168"/>
      <c r="D1875" s="164"/>
      <c r="E1875" s="165"/>
      <c r="F1875" s="166"/>
    </row>
    <row r="1876" spans="2:6" s="97" customFormat="1" x14ac:dyDescent="0.2">
      <c r="B1876" s="167"/>
      <c r="C1876" s="168"/>
      <c r="D1876" s="164"/>
      <c r="E1876" s="165"/>
      <c r="F1876" s="166"/>
    </row>
    <row r="1877" spans="2:6" s="97" customFormat="1" x14ac:dyDescent="0.2">
      <c r="B1877" s="167"/>
      <c r="C1877" s="168"/>
      <c r="D1877" s="164"/>
      <c r="E1877" s="165"/>
      <c r="F1877" s="166"/>
    </row>
    <row r="1878" spans="2:6" s="97" customFormat="1" x14ac:dyDescent="0.2">
      <c r="B1878" s="167"/>
      <c r="C1878" s="168"/>
      <c r="D1878" s="164"/>
      <c r="E1878" s="165"/>
      <c r="F1878" s="166"/>
    </row>
    <row r="1879" spans="2:6" s="97" customFormat="1" x14ac:dyDescent="0.2">
      <c r="B1879" s="167"/>
      <c r="C1879" s="168"/>
      <c r="D1879" s="164"/>
      <c r="E1879" s="165"/>
      <c r="F1879" s="166"/>
    </row>
    <row r="1880" spans="2:6" s="97" customFormat="1" x14ac:dyDescent="0.2">
      <c r="B1880" s="167"/>
      <c r="C1880" s="168"/>
      <c r="D1880" s="164"/>
      <c r="E1880" s="165"/>
      <c r="F1880" s="166"/>
    </row>
    <row r="1881" spans="2:6" s="97" customFormat="1" x14ac:dyDescent="0.2">
      <c r="B1881" s="167"/>
      <c r="C1881" s="168"/>
      <c r="D1881" s="164"/>
      <c r="E1881" s="165"/>
      <c r="F1881" s="166"/>
    </row>
    <row r="1882" spans="2:6" s="97" customFormat="1" x14ac:dyDescent="0.2">
      <c r="B1882" s="167"/>
      <c r="C1882" s="168"/>
      <c r="D1882" s="164"/>
      <c r="E1882" s="165"/>
      <c r="F1882" s="166"/>
    </row>
    <row r="1883" spans="2:6" s="97" customFormat="1" x14ac:dyDescent="0.2">
      <c r="B1883" s="167"/>
      <c r="C1883" s="168"/>
      <c r="D1883" s="164"/>
      <c r="E1883" s="165"/>
      <c r="F1883" s="166"/>
    </row>
    <row r="1884" spans="2:6" s="97" customFormat="1" x14ac:dyDescent="0.2">
      <c r="B1884" s="167"/>
      <c r="C1884" s="168"/>
      <c r="D1884" s="164"/>
      <c r="E1884" s="165"/>
      <c r="F1884" s="166"/>
    </row>
    <row r="1885" spans="2:6" s="97" customFormat="1" x14ac:dyDescent="0.2">
      <c r="B1885" s="167"/>
      <c r="C1885" s="168"/>
      <c r="D1885" s="164"/>
      <c r="E1885" s="165"/>
      <c r="F1885" s="166"/>
    </row>
    <row r="1886" spans="2:6" s="97" customFormat="1" x14ac:dyDescent="0.2">
      <c r="B1886" s="167"/>
      <c r="C1886" s="168"/>
      <c r="D1886" s="164"/>
      <c r="E1886" s="165"/>
      <c r="F1886" s="166"/>
    </row>
    <row r="1887" spans="2:6" s="97" customFormat="1" x14ac:dyDescent="0.2">
      <c r="B1887" s="167"/>
      <c r="C1887" s="168"/>
      <c r="D1887" s="164"/>
      <c r="E1887" s="165"/>
      <c r="F1887" s="166"/>
    </row>
    <row r="1888" spans="2:6" s="97" customFormat="1" x14ac:dyDescent="0.2">
      <c r="B1888" s="167"/>
      <c r="C1888" s="168"/>
      <c r="D1888" s="164"/>
      <c r="E1888" s="165"/>
      <c r="F1888" s="166"/>
    </row>
    <row r="1889" spans="2:6" s="97" customFormat="1" x14ac:dyDescent="0.2">
      <c r="B1889" s="167"/>
      <c r="C1889" s="168"/>
      <c r="D1889" s="164"/>
      <c r="E1889" s="165"/>
      <c r="F1889" s="166"/>
    </row>
    <row r="1890" spans="2:6" s="97" customFormat="1" x14ac:dyDescent="0.2">
      <c r="B1890" s="167"/>
      <c r="C1890" s="168"/>
      <c r="D1890" s="164"/>
      <c r="E1890" s="165"/>
      <c r="F1890" s="166"/>
    </row>
    <row r="1891" spans="2:6" s="97" customFormat="1" x14ac:dyDescent="0.2">
      <c r="B1891" s="167"/>
      <c r="C1891" s="168"/>
      <c r="D1891" s="164"/>
      <c r="E1891" s="165"/>
      <c r="F1891" s="166"/>
    </row>
    <row r="1892" spans="2:6" s="97" customFormat="1" x14ac:dyDescent="0.2">
      <c r="B1892" s="167"/>
      <c r="C1892" s="168"/>
      <c r="D1892" s="164"/>
      <c r="E1892" s="165"/>
      <c r="F1892" s="166"/>
    </row>
    <row r="1893" spans="2:6" s="97" customFormat="1" x14ac:dyDescent="0.2">
      <c r="B1893" s="167"/>
      <c r="C1893" s="168"/>
      <c r="D1893" s="164"/>
      <c r="E1893" s="165"/>
      <c r="F1893" s="166"/>
    </row>
    <row r="1894" spans="2:6" s="97" customFormat="1" x14ac:dyDescent="0.2">
      <c r="B1894" s="167"/>
      <c r="C1894" s="168"/>
      <c r="D1894" s="164"/>
      <c r="E1894" s="165"/>
      <c r="F1894" s="166"/>
    </row>
    <row r="1895" spans="2:6" s="97" customFormat="1" x14ac:dyDescent="0.2">
      <c r="B1895" s="167"/>
      <c r="C1895" s="168"/>
      <c r="D1895" s="164"/>
      <c r="E1895" s="165"/>
      <c r="F1895" s="166"/>
    </row>
    <row r="1896" spans="2:6" s="97" customFormat="1" x14ac:dyDescent="0.2">
      <c r="B1896" s="167"/>
      <c r="C1896" s="168"/>
      <c r="D1896" s="164"/>
      <c r="E1896" s="165"/>
      <c r="F1896" s="166"/>
    </row>
    <row r="1897" spans="2:6" s="97" customFormat="1" x14ac:dyDescent="0.2">
      <c r="B1897" s="167"/>
      <c r="C1897" s="168"/>
      <c r="D1897" s="164"/>
      <c r="E1897" s="165"/>
      <c r="F1897" s="166"/>
    </row>
    <row r="1898" spans="2:6" s="97" customFormat="1" x14ac:dyDescent="0.2">
      <c r="B1898" s="167"/>
      <c r="C1898" s="168"/>
      <c r="D1898" s="164"/>
      <c r="E1898" s="165"/>
      <c r="F1898" s="166"/>
    </row>
    <row r="1899" spans="2:6" s="97" customFormat="1" x14ac:dyDescent="0.2">
      <c r="B1899" s="167"/>
      <c r="C1899" s="168"/>
      <c r="D1899" s="164"/>
      <c r="E1899" s="165"/>
      <c r="F1899" s="166"/>
    </row>
    <row r="1900" spans="2:6" s="97" customFormat="1" x14ac:dyDescent="0.2">
      <c r="B1900" s="167"/>
      <c r="C1900" s="168"/>
      <c r="D1900" s="164"/>
      <c r="E1900" s="165"/>
      <c r="F1900" s="166"/>
    </row>
    <row r="1901" spans="2:6" s="97" customFormat="1" x14ac:dyDescent="0.2">
      <c r="B1901" s="167"/>
      <c r="C1901" s="168"/>
      <c r="D1901" s="164"/>
      <c r="E1901" s="165"/>
      <c r="F1901" s="166"/>
    </row>
    <row r="1902" spans="2:6" s="97" customFormat="1" x14ac:dyDescent="0.2">
      <c r="B1902" s="167"/>
      <c r="C1902" s="168"/>
      <c r="D1902" s="164"/>
      <c r="E1902" s="165"/>
      <c r="F1902" s="166"/>
    </row>
    <row r="1903" spans="2:6" s="97" customFormat="1" x14ac:dyDescent="0.2">
      <c r="B1903" s="167"/>
      <c r="C1903" s="168"/>
      <c r="D1903" s="164"/>
      <c r="E1903" s="165"/>
      <c r="F1903" s="166"/>
    </row>
    <row r="1904" spans="2:6" s="97" customFormat="1" x14ac:dyDescent="0.2">
      <c r="B1904" s="167"/>
      <c r="C1904" s="168"/>
      <c r="D1904" s="164"/>
      <c r="E1904" s="165"/>
      <c r="F1904" s="166"/>
    </row>
    <row r="1905" spans="2:6" s="97" customFormat="1" x14ac:dyDescent="0.2">
      <c r="B1905" s="167"/>
      <c r="C1905" s="168"/>
      <c r="D1905" s="164"/>
      <c r="E1905" s="165"/>
      <c r="F1905" s="166"/>
    </row>
    <row r="1906" spans="2:6" s="97" customFormat="1" x14ac:dyDescent="0.2">
      <c r="B1906" s="167"/>
      <c r="C1906" s="168"/>
      <c r="D1906" s="164"/>
      <c r="E1906" s="165"/>
      <c r="F1906" s="166"/>
    </row>
    <row r="1907" spans="2:6" s="97" customFormat="1" x14ac:dyDescent="0.2">
      <c r="B1907" s="167"/>
      <c r="C1907" s="168"/>
      <c r="D1907" s="164"/>
      <c r="E1907" s="165"/>
      <c r="F1907" s="166"/>
    </row>
    <row r="1908" spans="2:6" s="97" customFormat="1" x14ac:dyDescent="0.2">
      <c r="B1908" s="167"/>
      <c r="C1908" s="168"/>
      <c r="D1908" s="164"/>
      <c r="E1908" s="165"/>
      <c r="F1908" s="166"/>
    </row>
    <row r="1909" spans="2:6" s="97" customFormat="1" x14ac:dyDescent="0.2">
      <c r="B1909" s="167"/>
      <c r="C1909" s="168"/>
      <c r="D1909" s="164"/>
      <c r="E1909" s="165"/>
      <c r="F1909" s="166"/>
    </row>
    <row r="1910" spans="2:6" s="97" customFormat="1" x14ac:dyDescent="0.2">
      <c r="B1910" s="167"/>
      <c r="C1910" s="168"/>
      <c r="D1910" s="164"/>
      <c r="E1910" s="165"/>
      <c r="F1910" s="166"/>
    </row>
    <row r="1911" spans="2:6" s="97" customFormat="1" x14ac:dyDescent="0.2">
      <c r="B1911" s="167"/>
      <c r="C1911" s="168"/>
      <c r="D1911" s="164"/>
      <c r="E1911" s="165"/>
      <c r="F1911" s="166"/>
    </row>
    <row r="1912" spans="2:6" s="97" customFormat="1" x14ac:dyDescent="0.2">
      <c r="B1912" s="167"/>
      <c r="C1912" s="168"/>
      <c r="D1912" s="164"/>
      <c r="E1912" s="165"/>
      <c r="F1912" s="166"/>
    </row>
    <row r="1913" spans="2:6" s="97" customFormat="1" x14ac:dyDescent="0.2">
      <c r="B1913" s="167"/>
      <c r="C1913" s="168"/>
      <c r="D1913" s="164"/>
      <c r="E1913" s="165"/>
      <c r="F1913" s="166"/>
    </row>
    <row r="1914" spans="2:6" s="97" customFormat="1" x14ac:dyDescent="0.2">
      <c r="B1914" s="167"/>
      <c r="C1914" s="168"/>
      <c r="D1914" s="164"/>
      <c r="E1914" s="165"/>
      <c r="F1914" s="166"/>
    </row>
    <row r="1915" spans="2:6" s="97" customFormat="1" x14ac:dyDescent="0.2">
      <c r="B1915" s="167"/>
      <c r="C1915" s="168"/>
      <c r="D1915" s="164"/>
      <c r="E1915" s="165"/>
      <c r="F1915" s="166"/>
    </row>
    <row r="1916" spans="2:6" s="97" customFormat="1" x14ac:dyDescent="0.2">
      <c r="B1916" s="167"/>
      <c r="C1916" s="168"/>
      <c r="D1916" s="164"/>
      <c r="E1916" s="165"/>
      <c r="F1916" s="166"/>
    </row>
    <row r="1917" spans="2:6" s="97" customFormat="1" x14ac:dyDescent="0.2">
      <c r="B1917" s="167"/>
      <c r="C1917" s="168"/>
      <c r="D1917" s="164"/>
      <c r="E1917" s="165"/>
      <c r="F1917" s="166"/>
    </row>
    <row r="1918" spans="2:6" s="97" customFormat="1" x14ac:dyDescent="0.2">
      <c r="B1918" s="167"/>
      <c r="C1918" s="168"/>
      <c r="D1918" s="164"/>
      <c r="E1918" s="165"/>
      <c r="F1918" s="166"/>
    </row>
    <row r="1919" spans="2:6" s="97" customFormat="1" x14ac:dyDescent="0.2">
      <c r="B1919" s="167"/>
      <c r="C1919" s="168"/>
      <c r="D1919" s="164"/>
      <c r="E1919" s="165"/>
      <c r="F1919" s="166"/>
    </row>
    <row r="1920" spans="2:6" s="97" customFormat="1" x14ac:dyDescent="0.2">
      <c r="B1920" s="167"/>
      <c r="C1920" s="168"/>
      <c r="D1920" s="164"/>
      <c r="E1920" s="165"/>
      <c r="F1920" s="166"/>
    </row>
    <row r="1921" spans="2:6" s="97" customFormat="1" x14ac:dyDescent="0.2">
      <c r="B1921" s="167"/>
      <c r="C1921" s="168"/>
      <c r="D1921" s="164"/>
      <c r="E1921" s="165"/>
      <c r="F1921" s="166"/>
    </row>
    <row r="1922" spans="2:6" s="97" customFormat="1" x14ac:dyDescent="0.2">
      <c r="B1922" s="167"/>
      <c r="C1922" s="168"/>
      <c r="D1922" s="164"/>
      <c r="E1922" s="165"/>
      <c r="F1922" s="166"/>
    </row>
    <row r="1923" spans="2:6" s="97" customFormat="1" x14ac:dyDescent="0.2">
      <c r="B1923" s="167"/>
      <c r="C1923" s="168"/>
      <c r="D1923" s="164"/>
      <c r="E1923" s="165"/>
      <c r="F1923" s="166"/>
    </row>
    <row r="1924" spans="2:6" s="97" customFormat="1" x14ac:dyDescent="0.2">
      <c r="B1924" s="167"/>
      <c r="C1924" s="168"/>
      <c r="D1924" s="164"/>
      <c r="E1924" s="165"/>
      <c r="F1924" s="166"/>
    </row>
    <row r="1925" spans="2:6" s="97" customFormat="1" x14ac:dyDescent="0.2">
      <c r="B1925" s="167"/>
      <c r="C1925" s="168"/>
      <c r="D1925" s="164"/>
      <c r="E1925" s="165"/>
      <c r="F1925" s="166"/>
    </row>
    <row r="1926" spans="2:6" s="97" customFormat="1" x14ac:dyDescent="0.2">
      <c r="B1926" s="167"/>
      <c r="C1926" s="168"/>
      <c r="D1926" s="164"/>
      <c r="E1926" s="165"/>
      <c r="F1926" s="166"/>
    </row>
    <row r="1927" spans="2:6" s="97" customFormat="1" x14ac:dyDescent="0.2">
      <c r="B1927" s="167"/>
      <c r="C1927" s="168"/>
      <c r="D1927" s="164"/>
      <c r="E1927" s="165"/>
      <c r="F1927" s="166"/>
    </row>
    <row r="1928" spans="2:6" s="97" customFormat="1" x14ac:dyDescent="0.2">
      <c r="B1928" s="167"/>
      <c r="C1928" s="168"/>
      <c r="D1928" s="164"/>
      <c r="E1928" s="165"/>
      <c r="F1928" s="166"/>
    </row>
    <row r="1929" spans="2:6" s="97" customFormat="1" x14ac:dyDescent="0.2">
      <c r="B1929" s="167"/>
      <c r="C1929" s="168"/>
      <c r="D1929" s="164"/>
      <c r="E1929" s="165"/>
      <c r="F1929" s="166"/>
    </row>
    <row r="1930" spans="2:6" s="97" customFormat="1" x14ac:dyDescent="0.2">
      <c r="B1930" s="167"/>
      <c r="C1930" s="168"/>
      <c r="D1930" s="164"/>
      <c r="E1930" s="165"/>
      <c r="F1930" s="166"/>
    </row>
    <row r="1931" spans="2:6" s="97" customFormat="1" x14ac:dyDescent="0.2">
      <c r="B1931" s="167"/>
      <c r="C1931" s="168"/>
      <c r="D1931" s="164"/>
      <c r="E1931" s="165"/>
      <c r="F1931" s="166"/>
    </row>
    <row r="1932" spans="2:6" s="97" customFormat="1" x14ac:dyDescent="0.2">
      <c r="B1932" s="167"/>
      <c r="C1932" s="168"/>
      <c r="D1932" s="164"/>
      <c r="E1932" s="165"/>
      <c r="F1932" s="166"/>
    </row>
    <row r="1933" spans="2:6" s="97" customFormat="1" x14ac:dyDescent="0.2">
      <c r="B1933" s="167"/>
      <c r="C1933" s="168"/>
      <c r="D1933" s="164"/>
      <c r="E1933" s="165"/>
      <c r="F1933" s="166"/>
    </row>
    <row r="1934" spans="2:6" s="97" customFormat="1" x14ac:dyDescent="0.2">
      <c r="B1934" s="167"/>
      <c r="C1934" s="168"/>
      <c r="D1934" s="164"/>
      <c r="E1934" s="165"/>
      <c r="F1934" s="166"/>
    </row>
    <row r="1935" spans="2:6" s="97" customFormat="1" x14ac:dyDescent="0.2">
      <c r="B1935" s="167"/>
      <c r="C1935" s="168"/>
      <c r="D1935" s="164"/>
      <c r="E1935" s="165"/>
      <c r="F1935" s="166"/>
    </row>
    <row r="1936" spans="2:6" s="97" customFormat="1" x14ac:dyDescent="0.2">
      <c r="B1936" s="167"/>
      <c r="C1936" s="168"/>
      <c r="D1936" s="164"/>
      <c r="E1936" s="165"/>
      <c r="F1936" s="166"/>
    </row>
    <row r="1937" spans="2:6" s="97" customFormat="1" x14ac:dyDescent="0.2">
      <c r="B1937" s="167"/>
      <c r="C1937" s="168"/>
      <c r="D1937" s="164"/>
      <c r="E1937" s="165"/>
      <c r="F1937" s="166"/>
    </row>
    <row r="1938" spans="2:6" s="97" customFormat="1" x14ac:dyDescent="0.2">
      <c r="B1938" s="167"/>
      <c r="C1938" s="168"/>
      <c r="D1938" s="164"/>
      <c r="E1938" s="165"/>
      <c r="F1938" s="166"/>
    </row>
    <row r="1939" spans="2:6" s="97" customFormat="1" x14ac:dyDescent="0.2">
      <c r="B1939" s="167"/>
      <c r="C1939" s="168"/>
      <c r="D1939" s="164"/>
      <c r="E1939" s="165"/>
      <c r="F1939" s="166"/>
    </row>
    <row r="1940" spans="2:6" s="97" customFormat="1" x14ac:dyDescent="0.2">
      <c r="B1940" s="167"/>
      <c r="C1940" s="168"/>
      <c r="D1940" s="164"/>
      <c r="E1940" s="165"/>
      <c r="F1940" s="166"/>
    </row>
    <row r="1941" spans="2:6" s="97" customFormat="1" x14ac:dyDescent="0.2">
      <c r="B1941" s="167"/>
      <c r="C1941" s="168"/>
      <c r="D1941" s="164"/>
      <c r="E1941" s="165"/>
      <c r="F1941" s="166"/>
    </row>
    <row r="1942" spans="2:6" s="97" customFormat="1" x14ac:dyDescent="0.2">
      <c r="B1942" s="167"/>
      <c r="C1942" s="168"/>
      <c r="D1942" s="164"/>
      <c r="E1942" s="165"/>
      <c r="F1942" s="166"/>
    </row>
    <row r="1943" spans="2:6" s="97" customFormat="1" x14ac:dyDescent="0.2">
      <c r="B1943" s="167"/>
      <c r="C1943" s="168"/>
      <c r="D1943" s="164"/>
      <c r="E1943" s="165"/>
      <c r="F1943" s="166"/>
    </row>
    <row r="1944" spans="2:6" s="97" customFormat="1" x14ac:dyDescent="0.2">
      <c r="B1944" s="167"/>
      <c r="C1944" s="168"/>
      <c r="D1944" s="164"/>
      <c r="E1944" s="165"/>
      <c r="F1944" s="166"/>
    </row>
    <row r="1945" spans="2:6" s="97" customFormat="1" x14ac:dyDescent="0.2">
      <c r="B1945" s="167"/>
      <c r="C1945" s="168"/>
      <c r="D1945" s="164"/>
      <c r="E1945" s="165"/>
      <c r="F1945" s="166"/>
    </row>
    <row r="1946" spans="2:6" s="97" customFormat="1" x14ac:dyDescent="0.2">
      <c r="B1946" s="167"/>
      <c r="C1946" s="168"/>
      <c r="D1946" s="164"/>
      <c r="E1946" s="165"/>
      <c r="F1946" s="166"/>
    </row>
    <row r="1947" spans="2:6" s="97" customFormat="1" x14ac:dyDescent="0.2">
      <c r="B1947" s="167"/>
      <c r="C1947" s="168"/>
      <c r="D1947" s="164"/>
      <c r="E1947" s="165"/>
      <c r="F1947" s="166"/>
    </row>
    <row r="1948" spans="2:6" s="97" customFormat="1" x14ac:dyDescent="0.2">
      <c r="B1948" s="167"/>
      <c r="C1948" s="168"/>
      <c r="D1948" s="164"/>
      <c r="E1948" s="165"/>
      <c r="F1948" s="166"/>
    </row>
    <row r="1949" spans="2:6" s="97" customFormat="1" x14ac:dyDescent="0.2">
      <c r="B1949" s="167"/>
      <c r="C1949" s="168"/>
      <c r="D1949" s="164"/>
      <c r="E1949" s="165"/>
      <c r="F1949" s="166"/>
    </row>
    <row r="1950" spans="2:6" s="97" customFormat="1" x14ac:dyDescent="0.2">
      <c r="B1950" s="167"/>
      <c r="C1950" s="168"/>
      <c r="D1950" s="164"/>
      <c r="E1950" s="165"/>
      <c r="F1950" s="166"/>
    </row>
    <row r="1951" spans="2:6" s="97" customFormat="1" x14ac:dyDescent="0.2">
      <c r="B1951" s="167"/>
      <c r="C1951" s="168"/>
      <c r="D1951" s="164"/>
      <c r="E1951" s="165"/>
      <c r="F1951" s="166"/>
    </row>
    <row r="1952" spans="2:6" s="97" customFormat="1" x14ac:dyDescent="0.2">
      <c r="B1952" s="167"/>
      <c r="C1952" s="168"/>
      <c r="D1952" s="164"/>
      <c r="E1952" s="165"/>
      <c r="F1952" s="166"/>
    </row>
    <row r="1953" spans="2:6" s="97" customFormat="1" x14ac:dyDescent="0.2">
      <c r="B1953" s="167"/>
      <c r="C1953" s="168"/>
      <c r="D1953" s="164"/>
      <c r="E1953" s="165"/>
      <c r="F1953" s="166"/>
    </row>
    <row r="1954" spans="2:6" s="97" customFormat="1" x14ac:dyDescent="0.2">
      <c r="B1954" s="167"/>
      <c r="C1954" s="168"/>
      <c r="D1954" s="164"/>
      <c r="E1954" s="165"/>
      <c r="F1954" s="166"/>
    </row>
    <row r="1955" spans="2:6" s="97" customFormat="1" x14ac:dyDescent="0.2">
      <c r="B1955" s="167"/>
      <c r="C1955" s="168"/>
      <c r="D1955" s="164"/>
      <c r="E1955" s="165"/>
      <c r="F1955" s="166"/>
    </row>
    <row r="1956" spans="2:6" s="97" customFormat="1" x14ac:dyDescent="0.2">
      <c r="B1956" s="167"/>
      <c r="C1956" s="168"/>
      <c r="D1956" s="164"/>
      <c r="E1956" s="165"/>
      <c r="F1956" s="166"/>
    </row>
    <row r="1957" spans="2:6" s="97" customFormat="1" x14ac:dyDescent="0.2">
      <c r="B1957" s="167"/>
      <c r="C1957" s="168"/>
      <c r="D1957" s="164"/>
      <c r="E1957" s="165"/>
      <c r="F1957" s="166"/>
    </row>
    <row r="1958" spans="2:6" s="97" customFormat="1" x14ac:dyDescent="0.2">
      <c r="B1958" s="167"/>
      <c r="C1958" s="168"/>
      <c r="D1958" s="164"/>
      <c r="E1958" s="165"/>
      <c r="F1958" s="166"/>
    </row>
    <row r="1959" spans="2:6" s="97" customFormat="1" x14ac:dyDescent="0.2">
      <c r="B1959" s="167"/>
      <c r="C1959" s="168"/>
      <c r="D1959" s="164"/>
      <c r="E1959" s="165"/>
      <c r="F1959" s="166"/>
    </row>
    <row r="1960" spans="2:6" s="97" customFormat="1" x14ac:dyDescent="0.2">
      <c r="B1960" s="167"/>
      <c r="C1960" s="168"/>
      <c r="D1960" s="164"/>
      <c r="E1960" s="165"/>
      <c r="F1960" s="166"/>
    </row>
    <row r="1961" spans="2:6" s="97" customFormat="1" x14ac:dyDescent="0.2">
      <c r="B1961" s="167"/>
      <c r="C1961" s="168"/>
      <c r="D1961" s="164"/>
      <c r="E1961" s="165"/>
      <c r="F1961" s="166"/>
    </row>
    <row r="1962" spans="2:6" s="97" customFormat="1" x14ac:dyDescent="0.2">
      <c r="B1962" s="167"/>
      <c r="C1962" s="168"/>
      <c r="D1962" s="164"/>
      <c r="E1962" s="165"/>
      <c r="F1962" s="166"/>
    </row>
    <row r="1963" spans="2:6" s="97" customFormat="1" x14ac:dyDescent="0.2">
      <c r="B1963" s="167"/>
      <c r="C1963" s="168"/>
      <c r="D1963" s="164"/>
      <c r="E1963" s="165"/>
      <c r="F1963" s="166"/>
    </row>
    <row r="1964" spans="2:6" s="97" customFormat="1" x14ac:dyDescent="0.2">
      <c r="B1964" s="167"/>
      <c r="C1964" s="168"/>
      <c r="D1964" s="164"/>
      <c r="E1964" s="165"/>
      <c r="F1964" s="166"/>
    </row>
    <row r="1965" spans="2:6" s="97" customFormat="1" x14ac:dyDescent="0.2">
      <c r="B1965" s="167"/>
      <c r="C1965" s="168"/>
      <c r="D1965" s="164"/>
      <c r="E1965" s="165"/>
      <c r="F1965" s="166"/>
    </row>
    <row r="1966" spans="2:6" s="97" customFormat="1" x14ac:dyDescent="0.2">
      <c r="B1966" s="167"/>
      <c r="C1966" s="168"/>
      <c r="D1966" s="164"/>
      <c r="E1966" s="165"/>
      <c r="F1966" s="166"/>
    </row>
    <row r="1967" spans="2:6" s="97" customFormat="1" x14ac:dyDescent="0.2">
      <c r="B1967" s="167"/>
      <c r="C1967" s="168"/>
      <c r="D1967" s="164"/>
      <c r="E1967" s="165"/>
      <c r="F1967" s="166"/>
    </row>
    <row r="1968" spans="2:6" s="97" customFormat="1" x14ac:dyDescent="0.2">
      <c r="B1968" s="167"/>
      <c r="C1968" s="168"/>
      <c r="D1968" s="164"/>
      <c r="E1968" s="165"/>
      <c r="F1968" s="166"/>
    </row>
    <row r="1969" spans="2:6" s="97" customFormat="1" x14ac:dyDescent="0.2">
      <c r="B1969" s="167"/>
      <c r="C1969" s="168"/>
      <c r="D1969" s="164"/>
      <c r="E1969" s="165"/>
      <c r="F1969" s="166"/>
    </row>
    <row r="1970" spans="2:6" s="97" customFormat="1" x14ac:dyDescent="0.2">
      <c r="B1970" s="167"/>
      <c r="C1970" s="168"/>
      <c r="D1970" s="164"/>
      <c r="E1970" s="165"/>
      <c r="F1970" s="166"/>
    </row>
    <row r="1971" spans="2:6" s="97" customFormat="1" x14ac:dyDescent="0.2">
      <c r="B1971" s="167"/>
      <c r="C1971" s="168"/>
      <c r="D1971" s="164"/>
      <c r="E1971" s="165"/>
      <c r="F1971" s="166"/>
    </row>
    <row r="1972" spans="2:6" s="97" customFormat="1" x14ac:dyDescent="0.2">
      <c r="B1972" s="167"/>
      <c r="C1972" s="168"/>
      <c r="D1972" s="164"/>
      <c r="E1972" s="165"/>
      <c r="F1972" s="166"/>
    </row>
    <row r="1973" spans="2:6" s="97" customFormat="1" x14ac:dyDescent="0.2">
      <c r="B1973" s="167"/>
      <c r="C1973" s="168"/>
      <c r="D1973" s="164"/>
      <c r="E1973" s="165"/>
      <c r="F1973" s="166"/>
    </row>
    <row r="1974" spans="2:6" s="97" customFormat="1" x14ac:dyDescent="0.2">
      <c r="B1974" s="167"/>
      <c r="C1974" s="168"/>
      <c r="D1974" s="164"/>
      <c r="E1974" s="165"/>
      <c r="F1974" s="166"/>
    </row>
    <row r="1975" spans="2:6" s="97" customFormat="1" x14ac:dyDescent="0.2">
      <c r="B1975" s="167"/>
      <c r="C1975" s="168"/>
      <c r="D1975" s="164"/>
      <c r="E1975" s="165"/>
      <c r="F1975" s="166"/>
    </row>
    <row r="1976" spans="2:6" s="97" customFormat="1" x14ac:dyDescent="0.2">
      <c r="B1976" s="167"/>
      <c r="C1976" s="168"/>
      <c r="D1976" s="164"/>
      <c r="E1976" s="165"/>
      <c r="F1976" s="166"/>
    </row>
    <row r="1977" spans="2:6" s="97" customFormat="1" x14ac:dyDescent="0.2">
      <c r="B1977" s="167"/>
      <c r="C1977" s="168"/>
      <c r="D1977" s="164"/>
      <c r="E1977" s="165"/>
      <c r="F1977" s="166"/>
    </row>
    <row r="1978" spans="2:6" s="97" customFormat="1" x14ac:dyDescent="0.2">
      <c r="B1978" s="167"/>
      <c r="C1978" s="168"/>
      <c r="D1978" s="164"/>
      <c r="E1978" s="165"/>
      <c r="F1978" s="166"/>
    </row>
    <row r="1979" spans="2:6" s="97" customFormat="1" x14ac:dyDescent="0.2">
      <c r="B1979" s="167"/>
      <c r="C1979" s="168"/>
      <c r="D1979" s="164"/>
      <c r="E1979" s="165"/>
      <c r="F1979" s="166"/>
    </row>
    <row r="1980" spans="2:6" s="97" customFormat="1" x14ac:dyDescent="0.2">
      <c r="B1980" s="167"/>
      <c r="C1980" s="168"/>
      <c r="D1980" s="164"/>
      <c r="E1980" s="165"/>
      <c r="F1980" s="166"/>
    </row>
    <row r="1981" spans="2:6" s="97" customFormat="1" x14ac:dyDescent="0.2">
      <c r="B1981" s="167"/>
      <c r="C1981" s="168"/>
      <c r="D1981" s="164"/>
      <c r="E1981" s="165"/>
      <c r="F1981" s="166"/>
    </row>
    <row r="1982" spans="2:6" s="97" customFormat="1" x14ac:dyDescent="0.2">
      <c r="B1982" s="167"/>
      <c r="C1982" s="168"/>
      <c r="D1982" s="164"/>
      <c r="E1982" s="165"/>
      <c r="F1982" s="166"/>
    </row>
    <row r="1983" spans="2:6" s="97" customFormat="1" x14ac:dyDescent="0.2">
      <c r="B1983" s="167"/>
      <c r="C1983" s="168"/>
      <c r="D1983" s="164"/>
      <c r="E1983" s="165"/>
      <c r="F1983" s="166"/>
    </row>
    <row r="1984" spans="2:6" s="97" customFormat="1" x14ac:dyDescent="0.2">
      <c r="B1984" s="167"/>
      <c r="C1984" s="168"/>
      <c r="D1984" s="164"/>
      <c r="E1984" s="165"/>
      <c r="F1984" s="166"/>
    </row>
    <row r="1985" spans="2:6" s="97" customFormat="1" x14ac:dyDescent="0.2">
      <c r="B1985" s="167"/>
      <c r="C1985" s="168"/>
      <c r="D1985" s="164"/>
      <c r="E1985" s="165"/>
      <c r="F1985" s="166"/>
    </row>
    <row r="1986" spans="2:6" s="97" customFormat="1" x14ac:dyDescent="0.2">
      <c r="B1986" s="167"/>
      <c r="C1986" s="168"/>
      <c r="D1986" s="164"/>
      <c r="E1986" s="165"/>
      <c r="F1986" s="166"/>
    </row>
    <row r="1987" spans="2:6" s="97" customFormat="1" x14ac:dyDescent="0.2">
      <c r="B1987" s="167"/>
      <c r="C1987" s="168"/>
      <c r="D1987" s="164"/>
      <c r="E1987" s="165"/>
      <c r="F1987" s="166"/>
    </row>
    <row r="1988" spans="2:6" s="97" customFormat="1" x14ac:dyDescent="0.2">
      <c r="B1988" s="167"/>
      <c r="C1988" s="168"/>
      <c r="D1988" s="164"/>
      <c r="E1988" s="165"/>
      <c r="F1988" s="166"/>
    </row>
    <row r="1989" spans="2:6" s="97" customFormat="1" x14ac:dyDescent="0.2">
      <c r="B1989" s="167"/>
      <c r="C1989" s="168"/>
      <c r="D1989" s="164"/>
      <c r="E1989" s="165"/>
      <c r="F1989" s="166"/>
    </row>
    <row r="1990" spans="2:6" s="97" customFormat="1" x14ac:dyDescent="0.2">
      <c r="B1990" s="167"/>
      <c r="C1990" s="168"/>
      <c r="D1990" s="164"/>
      <c r="E1990" s="165"/>
      <c r="F1990" s="166"/>
    </row>
    <row r="1991" spans="2:6" s="97" customFormat="1" x14ac:dyDescent="0.2">
      <c r="B1991" s="167"/>
      <c r="C1991" s="168"/>
      <c r="D1991" s="164"/>
      <c r="E1991" s="165"/>
      <c r="F1991" s="166"/>
    </row>
    <row r="1992" spans="2:6" s="97" customFormat="1" x14ac:dyDescent="0.2">
      <c r="B1992" s="167"/>
      <c r="C1992" s="168"/>
      <c r="D1992" s="164"/>
      <c r="E1992" s="165"/>
      <c r="F1992" s="166"/>
    </row>
    <row r="1993" spans="2:6" s="97" customFormat="1" x14ac:dyDescent="0.2">
      <c r="B1993" s="167"/>
      <c r="C1993" s="168"/>
      <c r="D1993" s="164"/>
      <c r="E1993" s="165"/>
      <c r="F1993" s="166"/>
    </row>
    <row r="1994" spans="2:6" s="97" customFormat="1" x14ac:dyDescent="0.2">
      <c r="B1994" s="167"/>
      <c r="C1994" s="168"/>
      <c r="D1994" s="164"/>
      <c r="E1994" s="165"/>
      <c r="F1994" s="166"/>
    </row>
    <row r="1995" spans="2:6" s="97" customFormat="1" x14ac:dyDescent="0.2">
      <c r="B1995" s="167"/>
      <c r="C1995" s="168"/>
      <c r="D1995" s="164"/>
      <c r="E1995" s="165"/>
      <c r="F1995" s="166"/>
    </row>
    <row r="1996" spans="2:6" s="97" customFormat="1" x14ac:dyDescent="0.2">
      <c r="B1996" s="167"/>
      <c r="C1996" s="168"/>
      <c r="D1996" s="164"/>
      <c r="E1996" s="165"/>
      <c r="F1996" s="166"/>
    </row>
    <row r="1997" spans="2:6" s="97" customFormat="1" x14ac:dyDescent="0.2">
      <c r="B1997" s="167"/>
      <c r="C1997" s="168"/>
      <c r="D1997" s="164"/>
      <c r="E1997" s="165"/>
      <c r="F1997" s="166"/>
    </row>
    <row r="1998" spans="2:6" s="97" customFormat="1" x14ac:dyDescent="0.2">
      <c r="B1998" s="167"/>
      <c r="C1998" s="168"/>
      <c r="D1998" s="164"/>
      <c r="E1998" s="165"/>
      <c r="F1998" s="166"/>
    </row>
    <row r="1999" spans="2:6" s="97" customFormat="1" x14ac:dyDescent="0.2">
      <c r="B1999" s="167"/>
      <c r="C1999" s="168"/>
      <c r="D1999" s="164"/>
      <c r="E1999" s="165"/>
      <c r="F1999" s="166"/>
    </row>
    <row r="2000" spans="2:6" s="97" customFormat="1" x14ac:dyDescent="0.2">
      <c r="B2000" s="167"/>
      <c r="C2000" s="168"/>
      <c r="D2000" s="164"/>
      <c r="E2000" s="165"/>
      <c r="F2000" s="166"/>
    </row>
    <row r="2001" spans="2:6" s="97" customFormat="1" x14ac:dyDescent="0.2">
      <c r="B2001" s="167"/>
      <c r="C2001" s="168"/>
      <c r="D2001" s="164"/>
      <c r="E2001" s="165"/>
      <c r="F2001" s="166"/>
    </row>
    <row r="2002" spans="2:6" s="97" customFormat="1" x14ac:dyDescent="0.2">
      <c r="B2002" s="167"/>
      <c r="C2002" s="168"/>
      <c r="D2002" s="164"/>
      <c r="E2002" s="165"/>
      <c r="F2002" s="166"/>
    </row>
    <row r="2003" spans="2:6" s="97" customFormat="1" x14ac:dyDescent="0.2">
      <c r="B2003" s="167"/>
      <c r="C2003" s="168"/>
      <c r="D2003" s="164"/>
      <c r="E2003" s="165"/>
      <c r="F2003" s="166"/>
    </row>
    <row r="2004" spans="2:6" s="97" customFormat="1" x14ac:dyDescent="0.2">
      <c r="B2004" s="167"/>
      <c r="C2004" s="168"/>
      <c r="D2004" s="164"/>
      <c r="E2004" s="165"/>
      <c r="F2004" s="166"/>
    </row>
    <row r="2005" spans="2:6" s="97" customFormat="1" x14ac:dyDescent="0.2">
      <c r="B2005" s="167"/>
      <c r="C2005" s="168"/>
      <c r="D2005" s="164"/>
      <c r="E2005" s="165"/>
      <c r="F2005" s="166"/>
    </row>
    <row r="2006" spans="2:6" s="97" customFormat="1" x14ac:dyDescent="0.2">
      <c r="B2006" s="167"/>
      <c r="C2006" s="168"/>
      <c r="D2006" s="164"/>
      <c r="E2006" s="165"/>
      <c r="F2006" s="166"/>
    </row>
    <row r="2007" spans="2:6" s="97" customFormat="1" x14ac:dyDescent="0.2">
      <c r="B2007" s="167"/>
      <c r="C2007" s="168"/>
      <c r="D2007" s="164"/>
      <c r="E2007" s="165"/>
      <c r="F2007" s="166"/>
    </row>
    <row r="2008" spans="2:6" s="97" customFormat="1" x14ac:dyDescent="0.2">
      <c r="B2008" s="167"/>
      <c r="C2008" s="168"/>
      <c r="D2008" s="164"/>
      <c r="E2008" s="165"/>
      <c r="F2008" s="166"/>
    </row>
    <row r="2009" spans="2:6" s="97" customFormat="1" x14ac:dyDescent="0.2">
      <c r="B2009" s="167"/>
      <c r="C2009" s="168"/>
      <c r="D2009" s="164"/>
      <c r="E2009" s="165"/>
      <c r="F2009" s="166"/>
    </row>
    <row r="2010" spans="2:6" s="97" customFormat="1" x14ac:dyDescent="0.2">
      <c r="B2010" s="167"/>
      <c r="C2010" s="168"/>
      <c r="D2010" s="164"/>
      <c r="E2010" s="165"/>
      <c r="F2010" s="166"/>
    </row>
    <row r="2011" spans="2:6" s="97" customFormat="1" x14ac:dyDescent="0.2">
      <c r="B2011" s="167"/>
      <c r="C2011" s="168"/>
      <c r="D2011" s="164"/>
      <c r="E2011" s="165"/>
      <c r="F2011" s="166"/>
    </row>
    <row r="2012" spans="2:6" s="97" customFormat="1" x14ac:dyDescent="0.2">
      <c r="B2012" s="167"/>
      <c r="C2012" s="168"/>
      <c r="D2012" s="164"/>
      <c r="E2012" s="165"/>
      <c r="F2012" s="166"/>
    </row>
    <row r="2013" spans="2:6" s="97" customFormat="1" x14ac:dyDescent="0.2">
      <c r="B2013" s="167"/>
      <c r="C2013" s="168"/>
      <c r="D2013" s="164"/>
      <c r="E2013" s="165"/>
      <c r="F2013" s="166"/>
    </row>
    <row r="2014" spans="2:6" s="97" customFormat="1" x14ac:dyDescent="0.2">
      <c r="B2014" s="167"/>
      <c r="C2014" s="168"/>
      <c r="D2014" s="164"/>
      <c r="E2014" s="165"/>
      <c r="F2014" s="166"/>
    </row>
    <row r="2015" spans="2:6" s="97" customFormat="1" x14ac:dyDescent="0.2">
      <c r="B2015" s="167"/>
      <c r="C2015" s="168"/>
      <c r="D2015" s="164"/>
      <c r="E2015" s="165"/>
      <c r="F2015" s="166"/>
    </row>
    <row r="2016" spans="2:6" s="97" customFormat="1" x14ac:dyDescent="0.2">
      <c r="B2016" s="167"/>
      <c r="C2016" s="168"/>
      <c r="D2016" s="164"/>
      <c r="E2016" s="165"/>
      <c r="F2016" s="166"/>
    </row>
    <row r="2017" spans="2:6" s="97" customFormat="1" x14ac:dyDescent="0.2">
      <c r="B2017" s="167"/>
      <c r="C2017" s="168"/>
      <c r="D2017" s="164"/>
      <c r="E2017" s="165"/>
      <c r="F2017" s="166"/>
    </row>
    <row r="2018" spans="2:6" s="97" customFormat="1" x14ac:dyDescent="0.2">
      <c r="B2018" s="167"/>
      <c r="C2018" s="168"/>
      <c r="D2018" s="164"/>
      <c r="E2018" s="165"/>
      <c r="F2018" s="166"/>
    </row>
    <row r="2019" spans="2:6" s="97" customFormat="1" x14ac:dyDescent="0.2">
      <c r="B2019" s="167"/>
      <c r="C2019" s="168"/>
      <c r="D2019" s="164"/>
      <c r="E2019" s="165"/>
      <c r="F2019" s="166"/>
    </row>
    <row r="2020" spans="2:6" s="97" customFormat="1" x14ac:dyDescent="0.2">
      <c r="B2020" s="167"/>
      <c r="C2020" s="168"/>
      <c r="D2020" s="164"/>
      <c r="E2020" s="165"/>
      <c r="F2020" s="166"/>
    </row>
    <row r="2021" spans="2:6" s="97" customFormat="1" x14ac:dyDescent="0.2">
      <c r="B2021" s="167"/>
      <c r="C2021" s="168"/>
      <c r="D2021" s="164"/>
      <c r="E2021" s="165"/>
      <c r="F2021" s="166"/>
    </row>
    <row r="2022" spans="2:6" s="97" customFormat="1" x14ac:dyDescent="0.2">
      <c r="B2022" s="167"/>
      <c r="C2022" s="168"/>
      <c r="D2022" s="164"/>
      <c r="E2022" s="165"/>
      <c r="F2022" s="166"/>
    </row>
    <row r="2023" spans="2:6" s="97" customFormat="1" x14ac:dyDescent="0.2">
      <c r="B2023" s="167"/>
      <c r="C2023" s="168"/>
      <c r="D2023" s="164"/>
      <c r="E2023" s="165"/>
      <c r="F2023" s="166"/>
    </row>
    <row r="2024" spans="2:6" s="97" customFormat="1" x14ac:dyDescent="0.2">
      <c r="B2024" s="167"/>
      <c r="C2024" s="168"/>
      <c r="D2024" s="164"/>
      <c r="E2024" s="165"/>
      <c r="F2024" s="166"/>
    </row>
    <row r="2025" spans="2:6" s="97" customFormat="1" x14ac:dyDescent="0.2">
      <c r="B2025" s="167"/>
      <c r="C2025" s="168"/>
      <c r="D2025" s="164"/>
      <c r="E2025" s="165"/>
      <c r="F2025" s="166"/>
    </row>
    <row r="2026" spans="2:6" s="97" customFormat="1" x14ac:dyDescent="0.2">
      <c r="B2026" s="167"/>
      <c r="C2026" s="168"/>
      <c r="D2026" s="164"/>
      <c r="E2026" s="165"/>
      <c r="F2026" s="166"/>
    </row>
    <row r="2027" spans="2:6" s="97" customFormat="1" x14ac:dyDescent="0.2">
      <c r="B2027" s="167"/>
      <c r="C2027" s="168"/>
      <c r="D2027" s="164"/>
      <c r="E2027" s="165"/>
      <c r="F2027" s="166"/>
    </row>
    <row r="2028" spans="2:6" s="97" customFormat="1" x14ac:dyDescent="0.2">
      <c r="B2028" s="167"/>
      <c r="C2028" s="168"/>
      <c r="D2028" s="164"/>
      <c r="E2028" s="165"/>
      <c r="F2028" s="166"/>
    </row>
    <row r="2029" spans="2:6" s="97" customFormat="1" x14ac:dyDescent="0.2">
      <c r="B2029" s="167"/>
      <c r="C2029" s="168"/>
      <c r="D2029" s="164"/>
      <c r="E2029" s="165"/>
      <c r="F2029" s="166"/>
    </row>
    <row r="2030" spans="2:6" s="97" customFormat="1" x14ac:dyDescent="0.2">
      <c r="B2030" s="167"/>
      <c r="C2030" s="168"/>
      <c r="D2030" s="164"/>
      <c r="E2030" s="165"/>
      <c r="F2030" s="166"/>
    </row>
    <row r="2031" spans="2:6" s="97" customFormat="1" x14ac:dyDescent="0.2">
      <c r="B2031" s="167"/>
      <c r="C2031" s="168"/>
      <c r="D2031" s="164"/>
      <c r="E2031" s="165"/>
      <c r="F2031" s="166"/>
    </row>
    <row r="2032" spans="2:6" s="97" customFormat="1" x14ac:dyDescent="0.2">
      <c r="B2032" s="167"/>
      <c r="C2032" s="168"/>
      <c r="D2032" s="164"/>
      <c r="E2032" s="165"/>
      <c r="F2032" s="166"/>
    </row>
    <row r="2033" spans="2:6" s="97" customFormat="1" x14ac:dyDescent="0.2">
      <c r="B2033" s="167"/>
      <c r="C2033" s="168"/>
      <c r="D2033" s="164"/>
      <c r="E2033" s="165"/>
      <c r="F2033" s="166"/>
    </row>
    <row r="2034" spans="2:6" s="97" customFormat="1" x14ac:dyDescent="0.2">
      <c r="B2034" s="167"/>
      <c r="C2034" s="168"/>
      <c r="D2034" s="164"/>
      <c r="E2034" s="165"/>
      <c r="F2034" s="166"/>
    </row>
    <row r="2035" spans="2:6" s="97" customFormat="1" x14ac:dyDescent="0.2">
      <c r="B2035" s="167"/>
      <c r="C2035" s="168"/>
      <c r="D2035" s="164"/>
      <c r="E2035" s="165"/>
      <c r="F2035" s="166"/>
    </row>
    <row r="2036" spans="2:6" s="97" customFormat="1" x14ac:dyDescent="0.2">
      <c r="B2036" s="167"/>
      <c r="C2036" s="168"/>
      <c r="D2036" s="164"/>
      <c r="E2036" s="165"/>
      <c r="F2036" s="166"/>
    </row>
    <row r="2037" spans="2:6" s="97" customFormat="1" x14ac:dyDescent="0.2">
      <c r="B2037" s="167"/>
      <c r="C2037" s="168"/>
      <c r="D2037" s="164"/>
      <c r="E2037" s="165"/>
      <c r="F2037" s="166"/>
    </row>
    <row r="2038" spans="2:6" s="97" customFormat="1" x14ac:dyDescent="0.2">
      <c r="B2038" s="167"/>
      <c r="C2038" s="168"/>
      <c r="D2038" s="164"/>
      <c r="E2038" s="165"/>
      <c r="F2038" s="166"/>
    </row>
    <row r="2039" spans="2:6" s="97" customFormat="1" x14ac:dyDescent="0.2">
      <c r="B2039" s="167"/>
      <c r="C2039" s="168"/>
      <c r="D2039" s="164"/>
      <c r="E2039" s="165"/>
      <c r="F2039" s="166"/>
    </row>
    <row r="2040" spans="2:6" s="97" customFormat="1" x14ac:dyDescent="0.2">
      <c r="B2040" s="167"/>
      <c r="C2040" s="168"/>
      <c r="D2040" s="164"/>
      <c r="E2040" s="165"/>
      <c r="F2040" s="166"/>
    </row>
    <row r="2041" spans="2:6" s="97" customFormat="1" x14ac:dyDescent="0.2">
      <c r="B2041" s="167"/>
      <c r="C2041" s="168"/>
      <c r="D2041" s="164"/>
      <c r="E2041" s="165"/>
      <c r="F2041" s="166"/>
    </row>
    <row r="2042" spans="2:6" s="97" customFormat="1" x14ac:dyDescent="0.2">
      <c r="B2042" s="167"/>
      <c r="C2042" s="168"/>
      <c r="D2042" s="164"/>
      <c r="E2042" s="165"/>
      <c r="F2042" s="166"/>
    </row>
    <row r="2043" spans="2:6" s="97" customFormat="1" x14ac:dyDescent="0.2">
      <c r="B2043" s="167"/>
      <c r="C2043" s="168"/>
      <c r="D2043" s="164"/>
      <c r="E2043" s="165"/>
      <c r="F2043" s="166"/>
    </row>
    <row r="2044" spans="2:6" s="97" customFormat="1" x14ac:dyDescent="0.2">
      <c r="B2044" s="167"/>
      <c r="C2044" s="168"/>
      <c r="D2044" s="164"/>
      <c r="E2044" s="165"/>
      <c r="F2044" s="166"/>
    </row>
    <row r="2045" spans="2:6" s="97" customFormat="1" x14ac:dyDescent="0.2">
      <c r="B2045" s="167"/>
      <c r="C2045" s="168"/>
      <c r="D2045" s="164"/>
      <c r="E2045" s="165"/>
      <c r="F2045" s="166"/>
    </row>
    <row r="2046" spans="2:6" s="97" customFormat="1" x14ac:dyDescent="0.2">
      <c r="B2046" s="167"/>
      <c r="C2046" s="168"/>
      <c r="D2046" s="164"/>
      <c r="E2046" s="165"/>
      <c r="F2046" s="166"/>
    </row>
    <row r="2047" spans="2:6" s="97" customFormat="1" x14ac:dyDescent="0.2">
      <c r="B2047" s="167"/>
      <c r="C2047" s="168"/>
      <c r="D2047" s="164"/>
      <c r="E2047" s="165"/>
      <c r="F2047" s="166"/>
    </row>
    <row r="2048" spans="2:6" s="97" customFormat="1" x14ac:dyDescent="0.2">
      <c r="B2048" s="167"/>
      <c r="C2048" s="168"/>
      <c r="D2048" s="164"/>
      <c r="E2048" s="165"/>
      <c r="F2048" s="166"/>
    </row>
    <row r="2049" spans="2:6" s="97" customFormat="1" x14ac:dyDescent="0.2">
      <c r="B2049" s="167"/>
      <c r="C2049" s="168"/>
      <c r="D2049" s="164"/>
      <c r="E2049" s="165"/>
      <c r="F2049" s="166"/>
    </row>
    <row r="2050" spans="2:6" s="97" customFormat="1" x14ac:dyDescent="0.2">
      <c r="B2050" s="167"/>
      <c r="C2050" s="168"/>
      <c r="D2050" s="164"/>
      <c r="E2050" s="165"/>
      <c r="F2050" s="166"/>
    </row>
    <row r="2051" spans="2:6" s="97" customFormat="1" x14ac:dyDescent="0.2">
      <c r="B2051" s="167"/>
      <c r="C2051" s="168"/>
      <c r="D2051" s="164"/>
      <c r="E2051" s="165"/>
      <c r="F2051" s="166"/>
    </row>
    <row r="2052" spans="2:6" s="97" customFormat="1" x14ac:dyDescent="0.2">
      <c r="B2052" s="167"/>
      <c r="C2052" s="168"/>
      <c r="D2052" s="164"/>
      <c r="E2052" s="165"/>
      <c r="F2052" s="166"/>
    </row>
    <row r="2053" spans="2:6" s="97" customFormat="1" x14ac:dyDescent="0.2">
      <c r="B2053" s="167"/>
      <c r="C2053" s="168"/>
      <c r="D2053" s="164"/>
      <c r="E2053" s="165"/>
      <c r="F2053" s="166"/>
    </row>
    <row r="2054" spans="2:6" s="97" customFormat="1" x14ac:dyDescent="0.2">
      <c r="B2054" s="167"/>
      <c r="C2054" s="168"/>
      <c r="D2054" s="164"/>
      <c r="E2054" s="165"/>
      <c r="F2054" s="166"/>
    </row>
    <row r="2055" spans="2:6" s="97" customFormat="1" x14ac:dyDescent="0.2">
      <c r="B2055" s="167"/>
      <c r="C2055" s="168"/>
      <c r="D2055" s="164"/>
      <c r="E2055" s="165"/>
      <c r="F2055" s="166"/>
    </row>
    <row r="2056" spans="2:6" s="97" customFormat="1" x14ac:dyDescent="0.2">
      <c r="B2056" s="167"/>
      <c r="C2056" s="168"/>
      <c r="D2056" s="164"/>
      <c r="E2056" s="165"/>
      <c r="F2056" s="166"/>
    </row>
    <row r="2057" spans="2:6" s="97" customFormat="1" x14ac:dyDescent="0.2">
      <c r="B2057" s="167"/>
      <c r="C2057" s="168"/>
      <c r="D2057" s="164"/>
      <c r="E2057" s="165"/>
      <c r="F2057" s="166"/>
    </row>
    <row r="2058" spans="2:6" s="97" customFormat="1" x14ac:dyDescent="0.2">
      <c r="B2058" s="167"/>
      <c r="C2058" s="168"/>
      <c r="D2058" s="164"/>
      <c r="E2058" s="165"/>
      <c r="F2058" s="166"/>
    </row>
    <row r="2059" spans="2:6" s="97" customFormat="1" x14ac:dyDescent="0.2">
      <c r="B2059" s="167"/>
      <c r="C2059" s="168"/>
      <c r="D2059" s="164"/>
      <c r="E2059" s="165"/>
      <c r="F2059" s="166"/>
    </row>
    <row r="2060" spans="2:6" s="97" customFormat="1" x14ac:dyDescent="0.2">
      <c r="B2060" s="167"/>
      <c r="C2060" s="168"/>
      <c r="D2060" s="164"/>
      <c r="E2060" s="165"/>
      <c r="F2060" s="166"/>
    </row>
    <row r="2061" spans="2:6" s="97" customFormat="1" x14ac:dyDescent="0.2">
      <c r="B2061" s="167"/>
      <c r="C2061" s="168"/>
      <c r="D2061" s="164"/>
      <c r="E2061" s="165"/>
      <c r="F2061" s="166"/>
    </row>
    <row r="2062" spans="2:6" s="97" customFormat="1" x14ac:dyDescent="0.2">
      <c r="B2062" s="167"/>
      <c r="C2062" s="168"/>
      <c r="D2062" s="164"/>
      <c r="E2062" s="165"/>
      <c r="F2062" s="166"/>
    </row>
    <row r="2063" spans="2:6" s="97" customFormat="1" x14ac:dyDescent="0.2">
      <c r="B2063" s="167"/>
      <c r="C2063" s="168"/>
      <c r="D2063" s="164"/>
      <c r="E2063" s="165"/>
      <c r="F2063" s="166"/>
    </row>
    <row r="2064" spans="2:6" s="97" customFormat="1" x14ac:dyDescent="0.2">
      <c r="B2064" s="167"/>
      <c r="C2064" s="168"/>
      <c r="D2064" s="164"/>
      <c r="E2064" s="165"/>
      <c r="F2064" s="166"/>
    </row>
    <row r="2065" spans="2:6" s="97" customFormat="1" x14ac:dyDescent="0.2">
      <c r="B2065" s="167"/>
      <c r="C2065" s="168"/>
      <c r="D2065" s="164"/>
      <c r="E2065" s="165"/>
      <c r="F2065" s="166"/>
    </row>
    <row r="2066" spans="2:6" s="97" customFormat="1" x14ac:dyDescent="0.2">
      <c r="B2066" s="167"/>
      <c r="C2066" s="168"/>
      <c r="D2066" s="164"/>
      <c r="E2066" s="165"/>
      <c r="F2066" s="166"/>
    </row>
    <row r="2067" spans="2:6" s="97" customFormat="1" x14ac:dyDescent="0.2">
      <c r="B2067" s="167"/>
      <c r="C2067" s="168"/>
      <c r="D2067" s="164"/>
      <c r="E2067" s="165"/>
      <c r="F2067" s="166"/>
    </row>
    <row r="2068" spans="2:6" s="97" customFormat="1" x14ac:dyDescent="0.2">
      <c r="B2068" s="167"/>
      <c r="C2068" s="168"/>
      <c r="D2068" s="164"/>
      <c r="E2068" s="165"/>
      <c r="F2068" s="166"/>
    </row>
    <row r="2069" spans="2:6" s="97" customFormat="1" x14ac:dyDescent="0.2">
      <c r="B2069" s="167"/>
      <c r="C2069" s="168"/>
      <c r="D2069" s="164"/>
      <c r="E2069" s="165"/>
      <c r="F2069" s="166"/>
    </row>
    <row r="2070" spans="2:6" s="97" customFormat="1" x14ac:dyDescent="0.2">
      <c r="B2070" s="167"/>
      <c r="C2070" s="168"/>
      <c r="D2070" s="164"/>
      <c r="E2070" s="165"/>
      <c r="F2070" s="166"/>
    </row>
    <row r="2071" spans="2:6" s="97" customFormat="1" x14ac:dyDescent="0.2">
      <c r="B2071" s="167"/>
      <c r="C2071" s="168"/>
      <c r="D2071" s="164"/>
      <c r="E2071" s="165"/>
      <c r="F2071" s="166"/>
    </row>
    <row r="2072" spans="2:6" s="97" customFormat="1" x14ac:dyDescent="0.2">
      <c r="B2072" s="167"/>
      <c r="C2072" s="168"/>
      <c r="D2072" s="164"/>
      <c r="E2072" s="165"/>
      <c r="F2072" s="166"/>
    </row>
    <row r="2073" spans="2:6" s="97" customFormat="1" x14ac:dyDescent="0.2">
      <c r="B2073" s="167"/>
      <c r="C2073" s="168"/>
      <c r="D2073" s="164"/>
      <c r="E2073" s="165"/>
      <c r="F2073" s="166"/>
    </row>
    <row r="2074" spans="2:6" s="97" customFormat="1" x14ac:dyDescent="0.2">
      <c r="B2074" s="167"/>
      <c r="C2074" s="168"/>
      <c r="D2074" s="164"/>
      <c r="E2074" s="165"/>
      <c r="F2074" s="166"/>
    </row>
    <row r="2075" spans="2:6" s="97" customFormat="1" x14ac:dyDescent="0.2">
      <c r="B2075" s="167"/>
      <c r="C2075" s="168"/>
      <c r="D2075" s="164"/>
      <c r="E2075" s="165"/>
      <c r="F2075" s="166"/>
    </row>
    <row r="2076" spans="2:6" s="97" customFormat="1" x14ac:dyDescent="0.2">
      <c r="B2076" s="167"/>
      <c r="C2076" s="168"/>
      <c r="D2076" s="164"/>
      <c r="E2076" s="165"/>
      <c r="F2076" s="166"/>
    </row>
    <row r="2077" spans="2:6" s="97" customFormat="1" x14ac:dyDescent="0.2">
      <c r="B2077" s="167"/>
      <c r="C2077" s="168"/>
      <c r="D2077" s="164"/>
      <c r="E2077" s="165"/>
      <c r="F2077" s="166"/>
    </row>
    <row r="2078" spans="2:6" s="97" customFormat="1" x14ac:dyDescent="0.2">
      <c r="B2078" s="167"/>
      <c r="C2078" s="168"/>
      <c r="D2078" s="164"/>
      <c r="E2078" s="165"/>
      <c r="F2078" s="166"/>
    </row>
    <row r="2079" spans="2:6" s="97" customFormat="1" x14ac:dyDescent="0.2">
      <c r="B2079" s="167"/>
      <c r="C2079" s="168"/>
      <c r="D2079" s="164"/>
      <c r="E2079" s="165"/>
      <c r="F2079" s="166"/>
    </row>
    <row r="2080" spans="2:6" s="97" customFormat="1" x14ac:dyDescent="0.2">
      <c r="B2080" s="167"/>
      <c r="C2080" s="168"/>
      <c r="D2080" s="164"/>
      <c r="E2080" s="165"/>
      <c r="F2080" s="166"/>
    </row>
    <row r="2081" spans="2:6" s="97" customFormat="1" x14ac:dyDescent="0.2">
      <c r="B2081" s="167"/>
      <c r="C2081" s="168"/>
      <c r="D2081" s="164"/>
      <c r="E2081" s="165"/>
      <c r="F2081" s="166"/>
    </row>
    <row r="2082" spans="2:6" s="97" customFormat="1" x14ac:dyDescent="0.2">
      <c r="B2082" s="167"/>
      <c r="C2082" s="168"/>
      <c r="D2082" s="164"/>
      <c r="E2082" s="165"/>
      <c r="F2082" s="166"/>
    </row>
    <row r="2083" spans="2:6" s="97" customFormat="1" x14ac:dyDescent="0.2">
      <c r="B2083" s="167"/>
      <c r="C2083" s="168"/>
      <c r="D2083" s="164"/>
      <c r="E2083" s="165"/>
      <c r="F2083" s="166"/>
    </row>
    <row r="2084" spans="2:6" s="97" customFormat="1" x14ac:dyDescent="0.2">
      <c r="B2084" s="167"/>
      <c r="C2084" s="168"/>
      <c r="D2084" s="164"/>
      <c r="E2084" s="165"/>
      <c r="F2084" s="166"/>
    </row>
    <row r="2085" spans="2:6" s="97" customFormat="1" x14ac:dyDescent="0.2">
      <c r="B2085" s="167"/>
      <c r="C2085" s="168"/>
      <c r="D2085" s="164"/>
      <c r="E2085" s="165"/>
      <c r="F2085" s="166"/>
    </row>
    <row r="2086" spans="2:6" s="97" customFormat="1" x14ac:dyDescent="0.2">
      <c r="B2086" s="167"/>
      <c r="C2086" s="168"/>
      <c r="D2086" s="164"/>
      <c r="E2086" s="165"/>
      <c r="F2086" s="166"/>
    </row>
    <row r="2087" spans="2:6" s="97" customFormat="1" x14ac:dyDescent="0.2">
      <c r="B2087" s="167"/>
      <c r="C2087" s="168"/>
      <c r="D2087" s="164"/>
      <c r="E2087" s="165"/>
      <c r="F2087" s="166"/>
    </row>
    <row r="2088" spans="2:6" s="97" customFormat="1" x14ac:dyDescent="0.2">
      <c r="B2088" s="167"/>
      <c r="C2088" s="168"/>
      <c r="D2088" s="164"/>
      <c r="E2088" s="165"/>
      <c r="F2088" s="166"/>
    </row>
    <row r="2089" spans="2:6" s="97" customFormat="1" x14ac:dyDescent="0.2">
      <c r="B2089" s="167"/>
      <c r="C2089" s="168"/>
      <c r="D2089" s="164"/>
      <c r="E2089" s="165"/>
      <c r="F2089" s="166"/>
    </row>
    <row r="2090" spans="2:6" s="97" customFormat="1" x14ac:dyDescent="0.2">
      <c r="B2090" s="167"/>
      <c r="C2090" s="168"/>
      <c r="D2090" s="164"/>
      <c r="E2090" s="165"/>
      <c r="F2090" s="166"/>
    </row>
    <row r="2091" spans="2:6" s="97" customFormat="1" x14ac:dyDescent="0.2">
      <c r="B2091" s="167"/>
      <c r="C2091" s="168"/>
      <c r="D2091" s="164"/>
      <c r="E2091" s="165"/>
      <c r="F2091" s="166"/>
    </row>
    <row r="2092" spans="2:6" s="97" customFormat="1" x14ac:dyDescent="0.2">
      <c r="B2092" s="167"/>
      <c r="C2092" s="168"/>
      <c r="D2092" s="164"/>
      <c r="E2092" s="165"/>
      <c r="F2092" s="166"/>
    </row>
    <row r="2093" spans="2:6" s="97" customFormat="1" x14ac:dyDescent="0.2">
      <c r="B2093" s="167"/>
      <c r="C2093" s="168"/>
      <c r="D2093" s="164"/>
      <c r="E2093" s="165"/>
      <c r="F2093" s="166"/>
    </row>
    <row r="2094" spans="2:6" s="97" customFormat="1" x14ac:dyDescent="0.2">
      <c r="B2094" s="167"/>
      <c r="C2094" s="168"/>
      <c r="D2094" s="164"/>
      <c r="E2094" s="165"/>
      <c r="F2094" s="166"/>
    </row>
    <row r="2095" spans="2:6" s="97" customFormat="1" x14ac:dyDescent="0.2">
      <c r="B2095" s="167"/>
      <c r="C2095" s="168"/>
      <c r="D2095" s="164"/>
      <c r="E2095" s="165"/>
      <c r="F2095" s="166"/>
    </row>
    <row r="2096" spans="2:6" s="97" customFormat="1" x14ac:dyDescent="0.2">
      <c r="B2096" s="167"/>
      <c r="C2096" s="168"/>
      <c r="D2096" s="164"/>
      <c r="E2096" s="165"/>
      <c r="F2096" s="166"/>
    </row>
    <row r="2097" spans="2:6" s="97" customFormat="1" x14ac:dyDescent="0.2">
      <c r="B2097" s="167"/>
      <c r="C2097" s="168"/>
      <c r="D2097" s="164"/>
      <c r="E2097" s="165"/>
      <c r="F2097" s="166"/>
    </row>
    <row r="2098" spans="2:6" s="97" customFormat="1" x14ac:dyDescent="0.2">
      <c r="B2098" s="167"/>
      <c r="C2098" s="168"/>
      <c r="D2098" s="164"/>
      <c r="E2098" s="165"/>
      <c r="F2098" s="166"/>
    </row>
    <row r="2099" spans="2:6" s="97" customFormat="1" x14ac:dyDescent="0.2">
      <c r="B2099" s="167"/>
      <c r="C2099" s="168"/>
      <c r="D2099" s="164"/>
      <c r="E2099" s="165"/>
      <c r="F2099" s="166"/>
    </row>
    <row r="2100" spans="2:6" s="97" customFormat="1" x14ac:dyDescent="0.2">
      <c r="B2100" s="167"/>
      <c r="C2100" s="168"/>
      <c r="D2100" s="164"/>
      <c r="E2100" s="165"/>
      <c r="F2100" s="166"/>
    </row>
    <row r="2101" spans="2:6" s="97" customFormat="1" x14ac:dyDescent="0.2">
      <c r="B2101" s="167"/>
      <c r="C2101" s="168"/>
      <c r="D2101" s="164"/>
      <c r="E2101" s="165"/>
      <c r="F2101" s="166"/>
    </row>
    <row r="2102" spans="2:6" s="97" customFormat="1" x14ac:dyDescent="0.2">
      <c r="B2102" s="167"/>
      <c r="C2102" s="168"/>
      <c r="D2102" s="164"/>
      <c r="E2102" s="165"/>
      <c r="F2102" s="166"/>
    </row>
    <row r="2103" spans="2:6" s="97" customFormat="1" x14ac:dyDescent="0.2">
      <c r="B2103" s="167"/>
      <c r="C2103" s="168"/>
      <c r="D2103" s="164"/>
      <c r="E2103" s="165"/>
      <c r="F2103" s="166"/>
    </row>
    <row r="2104" spans="2:6" s="97" customFormat="1" x14ac:dyDescent="0.2">
      <c r="B2104" s="167"/>
      <c r="C2104" s="168"/>
      <c r="D2104" s="164"/>
      <c r="E2104" s="165"/>
      <c r="F2104" s="166"/>
    </row>
    <row r="2105" spans="2:6" s="97" customFormat="1" x14ac:dyDescent="0.2">
      <c r="B2105" s="167"/>
      <c r="C2105" s="168"/>
      <c r="D2105" s="164"/>
      <c r="E2105" s="165"/>
      <c r="F2105" s="166"/>
    </row>
    <row r="2106" spans="2:6" s="97" customFormat="1" x14ac:dyDescent="0.2">
      <c r="B2106" s="167"/>
      <c r="C2106" s="168"/>
      <c r="D2106" s="164"/>
      <c r="E2106" s="165"/>
      <c r="F2106" s="166"/>
    </row>
    <row r="2107" spans="2:6" s="97" customFormat="1" x14ac:dyDescent="0.2">
      <c r="B2107" s="167"/>
      <c r="C2107" s="168"/>
      <c r="D2107" s="164"/>
      <c r="E2107" s="165"/>
      <c r="F2107" s="166"/>
    </row>
    <row r="2108" spans="2:6" s="97" customFormat="1" x14ac:dyDescent="0.2">
      <c r="B2108" s="167"/>
      <c r="C2108" s="168"/>
      <c r="D2108" s="164"/>
      <c r="E2108" s="165"/>
      <c r="F2108" s="166"/>
    </row>
    <row r="2109" spans="2:6" s="97" customFormat="1" x14ac:dyDescent="0.2">
      <c r="B2109" s="167"/>
      <c r="C2109" s="168"/>
      <c r="D2109" s="164"/>
      <c r="E2109" s="165"/>
      <c r="F2109" s="166"/>
    </row>
    <row r="2110" spans="2:6" s="97" customFormat="1" x14ac:dyDescent="0.2">
      <c r="B2110" s="167"/>
      <c r="C2110" s="168"/>
      <c r="D2110" s="164"/>
      <c r="E2110" s="165"/>
      <c r="F2110" s="166"/>
    </row>
    <row r="2111" spans="2:6" s="97" customFormat="1" x14ac:dyDescent="0.2">
      <c r="B2111" s="167"/>
      <c r="C2111" s="168"/>
      <c r="D2111" s="164"/>
      <c r="E2111" s="165"/>
      <c r="F2111" s="166"/>
    </row>
    <row r="2112" spans="2:6" s="97" customFormat="1" x14ac:dyDescent="0.2">
      <c r="B2112" s="167"/>
      <c r="C2112" s="168"/>
      <c r="D2112" s="164"/>
      <c r="E2112" s="165"/>
      <c r="F2112" s="166"/>
    </row>
    <row r="2113" spans="2:6" s="97" customFormat="1" x14ac:dyDescent="0.2">
      <c r="B2113" s="167"/>
      <c r="C2113" s="168"/>
      <c r="D2113" s="164"/>
      <c r="E2113" s="165"/>
      <c r="F2113" s="166"/>
    </row>
    <row r="2114" spans="2:6" s="97" customFormat="1" x14ac:dyDescent="0.2">
      <c r="B2114" s="167"/>
      <c r="C2114" s="168"/>
      <c r="D2114" s="164"/>
      <c r="E2114" s="165"/>
      <c r="F2114" s="166"/>
    </row>
    <row r="2115" spans="2:6" s="97" customFormat="1" x14ac:dyDescent="0.2">
      <c r="B2115" s="167"/>
      <c r="C2115" s="168"/>
      <c r="D2115" s="164"/>
      <c r="E2115" s="165"/>
      <c r="F2115" s="166"/>
    </row>
    <row r="2116" spans="2:6" s="97" customFormat="1" x14ac:dyDescent="0.2">
      <c r="B2116" s="167"/>
      <c r="C2116" s="168"/>
      <c r="D2116" s="164"/>
      <c r="E2116" s="165"/>
      <c r="F2116" s="166"/>
    </row>
    <row r="2117" spans="2:6" s="97" customFormat="1" x14ac:dyDescent="0.2">
      <c r="B2117" s="167"/>
      <c r="C2117" s="168"/>
      <c r="D2117" s="164"/>
      <c r="E2117" s="165"/>
      <c r="F2117" s="166"/>
    </row>
    <row r="2118" spans="2:6" s="97" customFormat="1" x14ac:dyDescent="0.2">
      <c r="B2118" s="167"/>
      <c r="C2118" s="168"/>
      <c r="D2118" s="164"/>
      <c r="E2118" s="165"/>
      <c r="F2118" s="166"/>
    </row>
    <row r="2119" spans="2:6" s="97" customFormat="1" x14ac:dyDescent="0.2">
      <c r="B2119" s="167"/>
      <c r="C2119" s="168"/>
      <c r="D2119" s="164"/>
      <c r="E2119" s="165"/>
      <c r="F2119" s="166"/>
    </row>
    <row r="2120" spans="2:6" s="97" customFormat="1" x14ac:dyDescent="0.2">
      <c r="B2120" s="167"/>
      <c r="C2120" s="168"/>
      <c r="D2120" s="164"/>
      <c r="E2120" s="165"/>
      <c r="F2120" s="166"/>
    </row>
    <row r="2121" spans="2:6" s="97" customFormat="1" x14ac:dyDescent="0.2">
      <c r="B2121" s="167"/>
      <c r="C2121" s="168"/>
      <c r="D2121" s="164"/>
      <c r="E2121" s="165"/>
      <c r="F2121" s="166"/>
    </row>
    <row r="2122" spans="2:6" s="97" customFormat="1" x14ac:dyDescent="0.2">
      <c r="B2122" s="167"/>
      <c r="C2122" s="168"/>
      <c r="D2122" s="164"/>
      <c r="E2122" s="165"/>
      <c r="F2122" s="166"/>
    </row>
    <row r="2123" spans="2:6" s="97" customFormat="1" x14ac:dyDescent="0.2">
      <c r="B2123" s="167"/>
      <c r="C2123" s="168"/>
      <c r="D2123" s="164"/>
      <c r="E2123" s="165"/>
      <c r="F2123" s="166"/>
    </row>
    <row r="2124" spans="2:6" s="97" customFormat="1" x14ac:dyDescent="0.2">
      <c r="B2124" s="167"/>
      <c r="C2124" s="168"/>
      <c r="D2124" s="164"/>
      <c r="E2124" s="165"/>
      <c r="F2124" s="166"/>
    </row>
    <row r="2125" spans="2:6" s="97" customFormat="1" x14ac:dyDescent="0.2">
      <c r="B2125" s="167"/>
      <c r="C2125" s="168"/>
      <c r="D2125" s="164"/>
      <c r="E2125" s="165"/>
      <c r="F2125" s="166"/>
    </row>
    <row r="2126" spans="2:6" s="97" customFormat="1" x14ac:dyDescent="0.2">
      <c r="B2126" s="167"/>
      <c r="C2126" s="168"/>
      <c r="D2126" s="164"/>
      <c r="E2126" s="165"/>
      <c r="F2126" s="166"/>
    </row>
    <row r="2127" spans="2:6" s="97" customFormat="1" x14ac:dyDescent="0.2">
      <c r="B2127" s="167"/>
      <c r="C2127" s="168"/>
      <c r="D2127" s="164"/>
      <c r="E2127" s="165"/>
      <c r="F2127" s="166"/>
    </row>
    <row r="2128" spans="2:6" s="97" customFormat="1" x14ac:dyDescent="0.2">
      <c r="B2128" s="167"/>
      <c r="C2128" s="168"/>
      <c r="D2128" s="164"/>
      <c r="E2128" s="165"/>
      <c r="F2128" s="166"/>
    </row>
    <row r="2129" spans="2:6" s="97" customFormat="1" x14ac:dyDescent="0.2">
      <c r="B2129" s="167"/>
      <c r="C2129" s="168"/>
      <c r="D2129" s="164"/>
      <c r="E2129" s="165"/>
      <c r="F2129" s="166"/>
    </row>
    <row r="2130" spans="2:6" s="97" customFormat="1" x14ac:dyDescent="0.2">
      <c r="B2130" s="167"/>
      <c r="C2130" s="168"/>
      <c r="D2130" s="164"/>
      <c r="E2130" s="165"/>
      <c r="F2130" s="166"/>
    </row>
    <row r="2131" spans="2:6" s="97" customFormat="1" x14ac:dyDescent="0.2">
      <c r="B2131" s="167"/>
      <c r="C2131" s="168"/>
      <c r="D2131" s="164"/>
      <c r="E2131" s="165"/>
      <c r="F2131" s="166"/>
    </row>
    <row r="2132" spans="2:6" s="97" customFormat="1" x14ac:dyDescent="0.2">
      <c r="B2132" s="167"/>
      <c r="C2132" s="168"/>
      <c r="D2132" s="164"/>
      <c r="E2132" s="165"/>
      <c r="F2132" s="166"/>
    </row>
    <row r="2133" spans="2:6" s="97" customFormat="1" x14ac:dyDescent="0.2">
      <c r="B2133" s="167"/>
      <c r="C2133" s="168"/>
      <c r="D2133" s="164"/>
      <c r="E2133" s="165"/>
      <c r="F2133" s="166"/>
    </row>
    <row r="2134" spans="2:6" s="97" customFormat="1" x14ac:dyDescent="0.2">
      <c r="B2134" s="167"/>
      <c r="C2134" s="168"/>
      <c r="D2134" s="164"/>
      <c r="E2134" s="165"/>
      <c r="F2134" s="166"/>
    </row>
    <row r="2135" spans="2:6" s="97" customFormat="1" x14ac:dyDescent="0.2">
      <c r="B2135" s="167"/>
      <c r="C2135" s="168"/>
      <c r="D2135" s="164"/>
      <c r="E2135" s="165"/>
      <c r="F2135" s="166"/>
    </row>
    <row r="2136" spans="2:6" s="97" customFormat="1" x14ac:dyDescent="0.2">
      <c r="B2136" s="167"/>
      <c r="C2136" s="168"/>
      <c r="D2136" s="164"/>
      <c r="E2136" s="165"/>
      <c r="F2136" s="166"/>
    </row>
    <row r="2137" spans="2:6" s="97" customFormat="1" x14ac:dyDescent="0.2">
      <c r="B2137" s="167"/>
      <c r="C2137" s="168"/>
      <c r="D2137" s="164"/>
      <c r="E2137" s="165"/>
      <c r="F2137" s="166"/>
    </row>
    <row r="2138" spans="2:6" s="97" customFormat="1" x14ac:dyDescent="0.2">
      <c r="B2138" s="167"/>
      <c r="C2138" s="168"/>
      <c r="D2138" s="164"/>
      <c r="E2138" s="165"/>
      <c r="F2138" s="166"/>
    </row>
    <row r="2139" spans="2:6" s="97" customFormat="1" x14ac:dyDescent="0.2">
      <c r="B2139" s="167"/>
      <c r="C2139" s="168"/>
      <c r="D2139" s="164"/>
      <c r="E2139" s="165"/>
      <c r="F2139" s="166"/>
    </row>
    <row r="2140" spans="2:6" s="97" customFormat="1" x14ac:dyDescent="0.2">
      <c r="B2140" s="167"/>
      <c r="C2140" s="168"/>
      <c r="D2140" s="164"/>
      <c r="E2140" s="165"/>
      <c r="F2140" s="166"/>
    </row>
    <row r="2141" spans="2:6" s="97" customFormat="1" x14ac:dyDescent="0.2">
      <c r="B2141" s="167"/>
      <c r="C2141" s="168"/>
      <c r="D2141" s="164"/>
      <c r="E2141" s="165"/>
      <c r="F2141" s="166"/>
    </row>
    <row r="2142" spans="2:6" s="97" customFormat="1" x14ac:dyDescent="0.2">
      <c r="B2142" s="167"/>
      <c r="C2142" s="168"/>
      <c r="D2142" s="164"/>
      <c r="E2142" s="165"/>
      <c r="F2142" s="166"/>
    </row>
    <row r="2143" spans="2:6" s="97" customFormat="1" x14ac:dyDescent="0.2">
      <c r="B2143" s="167"/>
      <c r="C2143" s="168"/>
      <c r="D2143" s="164"/>
      <c r="E2143" s="165"/>
      <c r="F2143" s="166"/>
    </row>
    <row r="2144" spans="2:6" s="97" customFormat="1" x14ac:dyDescent="0.2">
      <c r="B2144" s="167"/>
      <c r="C2144" s="168"/>
      <c r="D2144" s="164"/>
      <c r="E2144" s="165"/>
      <c r="F2144" s="166"/>
    </row>
    <row r="2145" spans="2:6" s="97" customFormat="1" x14ac:dyDescent="0.2">
      <c r="B2145" s="167"/>
      <c r="C2145" s="168"/>
      <c r="D2145" s="164"/>
      <c r="E2145" s="165"/>
      <c r="F2145" s="166"/>
    </row>
    <row r="2146" spans="2:6" s="97" customFormat="1" x14ac:dyDescent="0.2">
      <c r="B2146" s="167"/>
      <c r="C2146" s="168"/>
      <c r="D2146" s="164"/>
      <c r="E2146" s="165"/>
      <c r="F2146" s="166"/>
    </row>
    <row r="2147" spans="2:6" s="97" customFormat="1" x14ac:dyDescent="0.2">
      <c r="B2147" s="167"/>
      <c r="C2147" s="168"/>
      <c r="D2147" s="164"/>
      <c r="E2147" s="165"/>
      <c r="F2147" s="166"/>
    </row>
    <row r="2148" spans="2:6" s="97" customFormat="1" x14ac:dyDescent="0.2">
      <c r="B2148" s="167"/>
      <c r="C2148" s="168"/>
      <c r="D2148" s="164"/>
      <c r="E2148" s="165"/>
      <c r="F2148" s="166"/>
    </row>
    <row r="2149" spans="2:6" s="97" customFormat="1" x14ac:dyDescent="0.2">
      <c r="B2149" s="167"/>
      <c r="C2149" s="168"/>
      <c r="D2149" s="164"/>
      <c r="E2149" s="165"/>
      <c r="F2149" s="166"/>
    </row>
    <row r="2150" spans="2:6" s="97" customFormat="1" x14ac:dyDescent="0.2">
      <c r="B2150" s="167"/>
      <c r="C2150" s="168"/>
      <c r="D2150" s="164"/>
      <c r="E2150" s="165"/>
      <c r="F2150" s="166"/>
    </row>
    <row r="2151" spans="2:6" s="97" customFormat="1" x14ac:dyDescent="0.2">
      <c r="B2151" s="167"/>
      <c r="C2151" s="168"/>
      <c r="D2151" s="164"/>
      <c r="E2151" s="165"/>
      <c r="F2151" s="166"/>
    </row>
    <row r="2152" spans="2:6" s="97" customFormat="1" x14ac:dyDescent="0.2">
      <c r="B2152" s="167"/>
      <c r="C2152" s="168"/>
      <c r="D2152" s="164"/>
      <c r="E2152" s="165"/>
      <c r="F2152" s="166"/>
    </row>
    <row r="2153" spans="2:6" s="97" customFormat="1" x14ac:dyDescent="0.2">
      <c r="B2153" s="167"/>
      <c r="C2153" s="168"/>
      <c r="D2153" s="164"/>
      <c r="E2153" s="165"/>
      <c r="F2153" s="166"/>
    </row>
    <row r="2154" spans="2:6" s="97" customFormat="1" x14ac:dyDescent="0.2">
      <c r="B2154" s="167"/>
      <c r="C2154" s="168"/>
      <c r="D2154" s="164"/>
      <c r="E2154" s="165"/>
      <c r="F2154" s="166"/>
    </row>
    <row r="2155" spans="2:6" s="97" customFormat="1" x14ac:dyDescent="0.2">
      <c r="B2155" s="167"/>
      <c r="C2155" s="168"/>
      <c r="D2155" s="164"/>
      <c r="E2155" s="165"/>
      <c r="F2155" s="166"/>
    </row>
    <row r="2156" spans="2:6" s="97" customFormat="1" x14ac:dyDescent="0.2">
      <c r="B2156" s="167"/>
      <c r="C2156" s="168"/>
      <c r="D2156" s="164"/>
      <c r="E2156" s="165"/>
      <c r="F2156" s="166"/>
    </row>
    <row r="2157" spans="2:6" s="97" customFormat="1" x14ac:dyDescent="0.2">
      <c r="B2157" s="167"/>
      <c r="C2157" s="168"/>
      <c r="D2157" s="164"/>
      <c r="E2157" s="165"/>
      <c r="F2157" s="166"/>
    </row>
    <row r="2158" spans="2:6" s="97" customFormat="1" x14ac:dyDescent="0.2">
      <c r="B2158" s="167"/>
      <c r="C2158" s="168"/>
      <c r="D2158" s="164"/>
      <c r="E2158" s="165"/>
      <c r="F2158" s="166"/>
    </row>
    <row r="2159" spans="2:6" s="97" customFormat="1" x14ac:dyDescent="0.2">
      <c r="B2159" s="167"/>
      <c r="C2159" s="168"/>
      <c r="D2159" s="164"/>
      <c r="E2159" s="165"/>
      <c r="F2159" s="166"/>
    </row>
    <row r="2160" spans="2:6" s="97" customFormat="1" x14ac:dyDescent="0.2">
      <c r="B2160" s="167"/>
      <c r="C2160" s="168"/>
      <c r="D2160" s="164"/>
      <c r="E2160" s="165"/>
      <c r="F2160" s="166"/>
    </row>
    <row r="2161" spans="2:6" s="97" customFormat="1" x14ac:dyDescent="0.2">
      <c r="B2161" s="167"/>
      <c r="C2161" s="168"/>
      <c r="D2161" s="164"/>
      <c r="E2161" s="165"/>
      <c r="F2161" s="166"/>
    </row>
    <row r="2162" spans="2:6" s="97" customFormat="1" x14ac:dyDescent="0.2">
      <c r="B2162" s="167"/>
      <c r="C2162" s="168"/>
      <c r="D2162" s="164"/>
      <c r="E2162" s="165"/>
      <c r="F2162" s="166"/>
    </row>
    <row r="2163" spans="2:6" s="97" customFormat="1" x14ac:dyDescent="0.2">
      <c r="B2163" s="167"/>
      <c r="C2163" s="168"/>
      <c r="D2163" s="164"/>
      <c r="E2163" s="165"/>
      <c r="F2163" s="166"/>
    </row>
    <row r="2164" spans="2:6" s="97" customFormat="1" x14ac:dyDescent="0.2">
      <c r="B2164" s="167"/>
      <c r="C2164" s="168"/>
      <c r="D2164" s="164"/>
      <c r="E2164" s="165"/>
      <c r="F2164" s="166"/>
    </row>
    <row r="2165" spans="2:6" s="97" customFormat="1" x14ac:dyDescent="0.2">
      <c r="B2165" s="167"/>
      <c r="C2165" s="168"/>
      <c r="D2165" s="164"/>
      <c r="E2165" s="165"/>
      <c r="F2165" s="166"/>
    </row>
    <row r="2166" spans="2:6" s="97" customFormat="1" x14ac:dyDescent="0.2">
      <c r="B2166" s="167"/>
      <c r="C2166" s="168"/>
      <c r="D2166" s="164"/>
      <c r="E2166" s="165"/>
      <c r="F2166" s="166"/>
    </row>
    <row r="2167" spans="2:6" s="97" customFormat="1" x14ac:dyDescent="0.2">
      <c r="B2167" s="167"/>
      <c r="C2167" s="168"/>
      <c r="D2167" s="164"/>
      <c r="E2167" s="165"/>
      <c r="F2167" s="166"/>
    </row>
    <row r="2168" spans="2:6" s="97" customFormat="1" x14ac:dyDescent="0.2">
      <c r="B2168" s="167"/>
      <c r="C2168" s="168"/>
      <c r="D2168" s="164"/>
      <c r="E2168" s="165"/>
      <c r="F2168" s="166"/>
    </row>
    <row r="2169" spans="2:6" s="97" customFormat="1" x14ac:dyDescent="0.2">
      <c r="B2169" s="167"/>
      <c r="C2169" s="168"/>
      <c r="D2169" s="164"/>
      <c r="E2169" s="165"/>
      <c r="F2169" s="166"/>
    </row>
    <row r="2170" spans="2:6" s="97" customFormat="1" x14ac:dyDescent="0.2">
      <c r="B2170" s="167"/>
      <c r="C2170" s="168"/>
      <c r="D2170" s="164"/>
      <c r="E2170" s="165"/>
      <c r="F2170" s="166"/>
    </row>
    <row r="2171" spans="2:6" s="97" customFormat="1" x14ac:dyDescent="0.2">
      <c r="B2171" s="167"/>
      <c r="C2171" s="168"/>
      <c r="D2171" s="164"/>
      <c r="E2171" s="165"/>
      <c r="F2171" s="166"/>
    </row>
    <row r="2172" spans="2:6" s="97" customFormat="1" x14ac:dyDescent="0.2">
      <c r="B2172" s="167"/>
      <c r="C2172" s="168"/>
      <c r="D2172" s="164"/>
      <c r="E2172" s="165"/>
      <c r="F2172" s="166"/>
    </row>
    <row r="2173" spans="2:6" s="97" customFormat="1" x14ac:dyDescent="0.2">
      <c r="B2173" s="167"/>
      <c r="C2173" s="168"/>
      <c r="D2173" s="164"/>
      <c r="E2173" s="165"/>
      <c r="F2173" s="166"/>
    </row>
    <row r="2174" spans="2:6" s="97" customFormat="1" x14ac:dyDescent="0.2">
      <c r="B2174" s="167"/>
      <c r="C2174" s="168"/>
      <c r="D2174" s="164"/>
      <c r="E2174" s="165"/>
      <c r="F2174" s="166"/>
    </row>
    <row r="2175" spans="2:6" s="97" customFormat="1" x14ac:dyDescent="0.2">
      <c r="B2175" s="167"/>
      <c r="C2175" s="168"/>
      <c r="D2175" s="164"/>
      <c r="E2175" s="165"/>
      <c r="F2175" s="166"/>
    </row>
    <row r="2176" spans="2:6" s="97" customFormat="1" x14ac:dyDescent="0.2">
      <c r="B2176" s="167"/>
      <c r="C2176" s="168"/>
      <c r="D2176" s="164"/>
      <c r="E2176" s="165"/>
      <c r="F2176" s="166"/>
    </row>
    <row r="2177" spans="2:6" s="97" customFormat="1" x14ac:dyDescent="0.2">
      <c r="B2177" s="167"/>
      <c r="C2177" s="168"/>
      <c r="D2177" s="164"/>
      <c r="E2177" s="165"/>
      <c r="F2177" s="166"/>
    </row>
    <row r="2178" spans="2:6" s="97" customFormat="1" x14ac:dyDescent="0.2">
      <c r="B2178" s="167"/>
      <c r="C2178" s="168"/>
      <c r="D2178" s="164"/>
      <c r="E2178" s="165"/>
      <c r="F2178" s="166"/>
    </row>
    <row r="2179" spans="2:6" s="97" customFormat="1" x14ac:dyDescent="0.2">
      <c r="B2179" s="167"/>
      <c r="C2179" s="168"/>
      <c r="D2179" s="164"/>
      <c r="E2179" s="165"/>
      <c r="F2179" s="166"/>
    </row>
    <row r="2180" spans="2:6" s="97" customFormat="1" x14ac:dyDescent="0.2">
      <c r="B2180" s="167"/>
      <c r="C2180" s="168"/>
      <c r="D2180" s="164"/>
      <c r="E2180" s="165"/>
      <c r="F2180" s="166"/>
    </row>
    <row r="2181" spans="2:6" s="97" customFormat="1" x14ac:dyDescent="0.2">
      <c r="B2181" s="167"/>
      <c r="C2181" s="168"/>
      <c r="D2181" s="164"/>
      <c r="E2181" s="165"/>
      <c r="F2181" s="166"/>
    </row>
    <row r="2182" spans="2:6" s="97" customFormat="1" x14ac:dyDescent="0.2">
      <c r="B2182" s="167"/>
      <c r="C2182" s="168"/>
      <c r="D2182" s="164"/>
      <c r="E2182" s="165"/>
      <c r="F2182" s="166"/>
    </row>
    <row r="2183" spans="2:6" s="97" customFormat="1" x14ac:dyDescent="0.2">
      <c r="B2183" s="167"/>
      <c r="C2183" s="168"/>
      <c r="D2183" s="164"/>
      <c r="E2183" s="165"/>
      <c r="F2183" s="166"/>
    </row>
    <row r="2184" spans="2:6" s="97" customFormat="1" x14ac:dyDescent="0.2">
      <c r="B2184" s="167"/>
      <c r="C2184" s="168"/>
      <c r="D2184" s="164"/>
      <c r="E2184" s="165"/>
      <c r="F2184" s="166"/>
    </row>
    <row r="2185" spans="2:6" s="97" customFormat="1" x14ac:dyDescent="0.2">
      <c r="B2185" s="167"/>
      <c r="C2185" s="168"/>
      <c r="D2185" s="164"/>
      <c r="E2185" s="165"/>
      <c r="F2185" s="166"/>
    </row>
    <row r="2186" spans="2:6" s="97" customFormat="1" x14ac:dyDescent="0.2">
      <c r="B2186" s="167"/>
      <c r="C2186" s="168"/>
      <c r="D2186" s="164"/>
      <c r="E2186" s="165"/>
      <c r="F2186" s="166"/>
    </row>
    <row r="2187" spans="2:6" s="97" customFormat="1" x14ac:dyDescent="0.2">
      <c r="B2187" s="167"/>
      <c r="C2187" s="168"/>
      <c r="D2187" s="164"/>
      <c r="E2187" s="165"/>
      <c r="F2187" s="166"/>
    </row>
    <row r="2188" spans="2:6" s="97" customFormat="1" x14ac:dyDescent="0.2">
      <c r="B2188" s="167"/>
      <c r="C2188" s="168"/>
      <c r="D2188" s="164"/>
      <c r="E2188" s="165"/>
      <c r="F2188" s="166"/>
    </row>
    <row r="2189" spans="2:6" s="97" customFormat="1" x14ac:dyDescent="0.2">
      <c r="B2189" s="167"/>
      <c r="C2189" s="168"/>
      <c r="D2189" s="164"/>
      <c r="E2189" s="165"/>
      <c r="F2189" s="166"/>
    </row>
    <row r="2190" spans="2:6" s="97" customFormat="1" x14ac:dyDescent="0.2">
      <c r="B2190" s="167"/>
      <c r="C2190" s="168"/>
      <c r="D2190" s="164"/>
      <c r="E2190" s="165"/>
      <c r="F2190" s="166"/>
    </row>
    <row r="2191" spans="2:6" s="97" customFormat="1" x14ac:dyDescent="0.2">
      <c r="B2191" s="167"/>
      <c r="C2191" s="168"/>
      <c r="D2191" s="164"/>
      <c r="E2191" s="165"/>
      <c r="F2191" s="166"/>
    </row>
    <row r="2192" spans="2:6" s="97" customFormat="1" x14ac:dyDescent="0.2">
      <c r="B2192" s="167"/>
      <c r="C2192" s="168"/>
      <c r="D2192" s="164"/>
      <c r="E2192" s="165"/>
      <c r="F2192" s="166"/>
    </row>
    <row r="2193" spans="2:6" s="97" customFormat="1" x14ac:dyDescent="0.2">
      <c r="B2193" s="167"/>
      <c r="C2193" s="168"/>
      <c r="D2193" s="164"/>
      <c r="E2193" s="165"/>
      <c r="F2193" s="166"/>
    </row>
    <row r="2194" spans="2:6" s="97" customFormat="1" x14ac:dyDescent="0.2">
      <c r="B2194" s="167"/>
      <c r="C2194" s="168"/>
      <c r="D2194" s="164"/>
      <c r="E2194" s="165"/>
      <c r="F2194" s="166"/>
    </row>
    <row r="2195" spans="2:6" s="97" customFormat="1" x14ac:dyDescent="0.2">
      <c r="B2195" s="167"/>
      <c r="C2195" s="168"/>
      <c r="D2195" s="164"/>
      <c r="E2195" s="165"/>
      <c r="F2195" s="166"/>
    </row>
    <row r="2196" spans="2:6" s="97" customFormat="1" x14ac:dyDescent="0.2">
      <c r="B2196" s="167"/>
      <c r="C2196" s="168"/>
      <c r="D2196" s="164"/>
      <c r="E2196" s="165"/>
      <c r="F2196" s="166"/>
    </row>
    <row r="2197" spans="2:6" s="97" customFormat="1" x14ac:dyDescent="0.2">
      <c r="B2197" s="167"/>
      <c r="C2197" s="168"/>
      <c r="D2197" s="164"/>
      <c r="E2197" s="165"/>
      <c r="F2197" s="166"/>
    </row>
    <row r="2198" spans="2:6" s="97" customFormat="1" x14ac:dyDescent="0.2">
      <c r="B2198" s="167"/>
      <c r="C2198" s="168"/>
      <c r="D2198" s="164"/>
      <c r="E2198" s="165"/>
      <c r="F2198" s="166"/>
    </row>
    <row r="2199" spans="2:6" s="97" customFormat="1" x14ac:dyDescent="0.2">
      <c r="B2199" s="167"/>
      <c r="C2199" s="168"/>
      <c r="D2199" s="164"/>
      <c r="E2199" s="165"/>
      <c r="F2199" s="166"/>
    </row>
    <row r="2200" spans="2:6" s="97" customFormat="1" x14ac:dyDescent="0.2">
      <c r="B2200" s="167"/>
      <c r="C2200" s="168"/>
      <c r="D2200" s="164"/>
      <c r="E2200" s="165"/>
      <c r="F2200" s="166"/>
    </row>
    <row r="2201" spans="2:6" s="97" customFormat="1" x14ac:dyDescent="0.2">
      <c r="B2201" s="167"/>
      <c r="C2201" s="168"/>
      <c r="D2201" s="164"/>
      <c r="E2201" s="165"/>
      <c r="F2201" s="166"/>
    </row>
    <row r="2202" spans="2:6" s="97" customFormat="1" x14ac:dyDescent="0.2">
      <c r="B2202" s="167"/>
      <c r="C2202" s="168"/>
      <c r="D2202" s="164"/>
      <c r="E2202" s="165"/>
      <c r="F2202" s="166"/>
    </row>
    <row r="2203" spans="2:6" s="97" customFormat="1" x14ac:dyDescent="0.2">
      <c r="B2203" s="167"/>
      <c r="C2203" s="168"/>
      <c r="D2203" s="164"/>
      <c r="E2203" s="165"/>
      <c r="F2203" s="166"/>
    </row>
    <row r="2204" spans="2:6" s="97" customFormat="1" x14ac:dyDescent="0.2">
      <c r="B2204" s="167"/>
      <c r="C2204" s="168"/>
      <c r="D2204" s="164"/>
      <c r="E2204" s="165"/>
      <c r="F2204" s="166"/>
    </row>
    <row r="2205" spans="2:6" s="97" customFormat="1" x14ac:dyDescent="0.2">
      <c r="B2205" s="167"/>
      <c r="C2205" s="168"/>
      <c r="D2205" s="164"/>
      <c r="E2205" s="165"/>
      <c r="F2205" s="166"/>
    </row>
    <row r="2206" spans="2:6" s="97" customFormat="1" x14ac:dyDescent="0.2">
      <c r="B2206" s="167"/>
      <c r="C2206" s="168"/>
      <c r="D2206" s="164"/>
      <c r="E2206" s="165"/>
      <c r="F2206" s="166"/>
    </row>
    <row r="2207" spans="2:6" s="97" customFormat="1" x14ac:dyDescent="0.2">
      <c r="B2207" s="167"/>
      <c r="C2207" s="168"/>
      <c r="D2207" s="164"/>
      <c r="E2207" s="165"/>
      <c r="F2207" s="166"/>
    </row>
    <row r="2208" spans="2:6" s="97" customFormat="1" x14ac:dyDescent="0.2">
      <c r="B2208" s="167"/>
      <c r="C2208" s="168"/>
      <c r="D2208" s="164"/>
      <c r="E2208" s="165"/>
      <c r="F2208" s="166"/>
    </row>
    <row r="2209" spans="2:6" s="97" customFormat="1" x14ac:dyDescent="0.2">
      <c r="B2209" s="167"/>
      <c r="C2209" s="168"/>
      <c r="D2209" s="164"/>
      <c r="E2209" s="165"/>
      <c r="F2209" s="166"/>
    </row>
    <row r="2210" spans="2:6" s="97" customFormat="1" x14ac:dyDescent="0.2">
      <c r="B2210" s="167"/>
      <c r="C2210" s="168"/>
      <c r="D2210" s="164"/>
      <c r="E2210" s="165"/>
      <c r="F2210" s="166"/>
    </row>
    <row r="2211" spans="2:6" s="97" customFormat="1" x14ac:dyDescent="0.2">
      <c r="B2211" s="167"/>
      <c r="C2211" s="168"/>
      <c r="D2211" s="164"/>
      <c r="E2211" s="165"/>
      <c r="F2211" s="166"/>
    </row>
    <row r="2212" spans="2:6" s="97" customFormat="1" x14ac:dyDescent="0.2">
      <c r="B2212" s="167"/>
      <c r="C2212" s="168"/>
      <c r="D2212" s="164"/>
      <c r="E2212" s="165"/>
      <c r="F2212" s="166"/>
    </row>
    <row r="2213" spans="2:6" s="97" customFormat="1" x14ac:dyDescent="0.2">
      <c r="B2213" s="167"/>
      <c r="C2213" s="168"/>
      <c r="D2213" s="164"/>
      <c r="E2213" s="165"/>
      <c r="F2213" s="166"/>
    </row>
    <row r="2214" spans="2:6" s="97" customFormat="1" x14ac:dyDescent="0.2">
      <c r="B2214" s="167"/>
      <c r="C2214" s="168"/>
      <c r="D2214" s="164"/>
      <c r="E2214" s="165"/>
      <c r="F2214" s="166"/>
    </row>
    <row r="2215" spans="2:6" s="97" customFormat="1" x14ac:dyDescent="0.2">
      <c r="B2215" s="167"/>
      <c r="C2215" s="168"/>
      <c r="D2215" s="164"/>
      <c r="E2215" s="165"/>
      <c r="F2215" s="166"/>
    </row>
    <row r="2216" spans="2:6" s="97" customFormat="1" x14ac:dyDescent="0.2">
      <c r="B2216" s="167"/>
      <c r="C2216" s="168"/>
      <c r="D2216" s="164"/>
      <c r="E2216" s="165"/>
      <c r="F2216" s="166"/>
    </row>
    <row r="2217" spans="2:6" s="97" customFormat="1" x14ac:dyDescent="0.2">
      <c r="B2217" s="167"/>
      <c r="C2217" s="168"/>
      <c r="D2217" s="164"/>
      <c r="E2217" s="165"/>
      <c r="F2217" s="166"/>
    </row>
    <row r="2218" spans="2:6" s="97" customFormat="1" x14ac:dyDescent="0.2">
      <c r="B2218" s="167"/>
      <c r="C2218" s="168"/>
      <c r="D2218" s="164"/>
      <c r="E2218" s="165"/>
      <c r="F2218" s="166"/>
    </row>
    <row r="2219" spans="2:6" s="97" customFormat="1" x14ac:dyDescent="0.2">
      <c r="B2219" s="167"/>
      <c r="C2219" s="168"/>
      <c r="D2219" s="164"/>
      <c r="E2219" s="165"/>
      <c r="F2219" s="166"/>
    </row>
    <row r="2220" spans="2:6" s="97" customFormat="1" x14ac:dyDescent="0.2">
      <c r="B2220" s="167"/>
      <c r="C2220" s="168"/>
      <c r="D2220" s="164"/>
      <c r="E2220" s="165"/>
      <c r="F2220" s="166"/>
    </row>
    <row r="2221" spans="2:6" s="97" customFormat="1" x14ac:dyDescent="0.2">
      <c r="B2221" s="167"/>
      <c r="C2221" s="168"/>
      <c r="D2221" s="164"/>
      <c r="E2221" s="165"/>
      <c r="F2221" s="166"/>
    </row>
    <row r="2222" spans="2:6" s="97" customFormat="1" x14ac:dyDescent="0.2">
      <c r="B2222" s="167"/>
      <c r="C2222" s="168"/>
      <c r="D2222" s="164"/>
      <c r="E2222" s="165"/>
      <c r="F2222" s="166"/>
    </row>
    <row r="2223" spans="2:6" s="97" customFormat="1" x14ac:dyDescent="0.2">
      <c r="B2223" s="167"/>
      <c r="C2223" s="168"/>
      <c r="D2223" s="164"/>
      <c r="E2223" s="165"/>
      <c r="F2223" s="166"/>
    </row>
    <row r="2224" spans="2:6" s="97" customFormat="1" x14ac:dyDescent="0.2">
      <c r="B2224" s="167"/>
      <c r="C2224" s="168"/>
      <c r="D2224" s="164"/>
      <c r="E2224" s="165"/>
      <c r="F2224" s="166"/>
    </row>
    <row r="2225" spans="2:6" s="97" customFormat="1" x14ac:dyDescent="0.2">
      <c r="B2225" s="167"/>
      <c r="C2225" s="168"/>
      <c r="D2225" s="164"/>
      <c r="E2225" s="165"/>
      <c r="F2225" s="166"/>
    </row>
    <row r="2226" spans="2:6" s="97" customFormat="1" x14ac:dyDescent="0.2">
      <c r="B2226" s="167"/>
      <c r="C2226" s="168"/>
      <c r="D2226" s="164"/>
      <c r="E2226" s="165"/>
      <c r="F2226" s="166"/>
    </row>
    <row r="2227" spans="2:6" s="97" customFormat="1" x14ac:dyDescent="0.2">
      <c r="B2227" s="167"/>
      <c r="C2227" s="168"/>
      <c r="D2227" s="164"/>
      <c r="E2227" s="165"/>
      <c r="F2227" s="166"/>
    </row>
    <row r="2228" spans="2:6" s="97" customFormat="1" x14ac:dyDescent="0.2">
      <c r="B2228" s="167"/>
      <c r="C2228" s="168"/>
      <c r="D2228" s="164"/>
      <c r="E2228" s="165"/>
      <c r="F2228" s="166"/>
    </row>
    <row r="2229" spans="2:6" s="97" customFormat="1" x14ac:dyDescent="0.2">
      <c r="B2229" s="167"/>
      <c r="C2229" s="168"/>
      <c r="D2229" s="164"/>
      <c r="E2229" s="165"/>
      <c r="F2229" s="166"/>
    </row>
    <row r="2230" spans="2:6" s="97" customFormat="1" x14ac:dyDescent="0.2">
      <c r="B2230" s="167"/>
      <c r="C2230" s="168"/>
      <c r="D2230" s="164"/>
      <c r="E2230" s="165"/>
      <c r="F2230" s="166"/>
    </row>
    <row r="2231" spans="2:6" s="97" customFormat="1" x14ac:dyDescent="0.2">
      <c r="B2231" s="167"/>
      <c r="C2231" s="168"/>
      <c r="D2231" s="164"/>
      <c r="E2231" s="165"/>
      <c r="F2231" s="166"/>
    </row>
    <row r="2232" spans="2:6" s="97" customFormat="1" x14ac:dyDescent="0.2">
      <c r="B2232" s="167"/>
      <c r="C2232" s="168"/>
      <c r="D2232" s="164"/>
      <c r="E2232" s="165"/>
      <c r="F2232" s="166"/>
    </row>
    <row r="2233" spans="2:6" s="97" customFormat="1" x14ac:dyDescent="0.2">
      <c r="B2233" s="167"/>
      <c r="C2233" s="168"/>
      <c r="D2233" s="164"/>
      <c r="E2233" s="165"/>
      <c r="F2233" s="166"/>
    </row>
    <row r="2234" spans="2:6" s="97" customFormat="1" x14ac:dyDescent="0.2">
      <c r="B2234" s="167"/>
      <c r="C2234" s="168"/>
      <c r="D2234" s="164"/>
      <c r="E2234" s="165"/>
      <c r="F2234" s="166"/>
    </row>
    <row r="2235" spans="2:6" s="97" customFormat="1" x14ac:dyDescent="0.2">
      <c r="B2235" s="167"/>
      <c r="C2235" s="168"/>
      <c r="D2235" s="164"/>
      <c r="E2235" s="165"/>
      <c r="F2235" s="166"/>
    </row>
    <row r="2236" spans="2:6" s="97" customFormat="1" x14ac:dyDescent="0.2">
      <c r="B2236" s="167"/>
      <c r="C2236" s="168"/>
      <c r="D2236" s="164"/>
      <c r="E2236" s="165"/>
      <c r="F2236" s="166"/>
    </row>
    <row r="2237" spans="2:6" s="97" customFormat="1" x14ac:dyDescent="0.2">
      <c r="B2237" s="167"/>
      <c r="C2237" s="168"/>
      <c r="D2237" s="164"/>
      <c r="E2237" s="165"/>
      <c r="F2237" s="166"/>
    </row>
    <row r="2238" spans="2:6" s="97" customFormat="1" x14ac:dyDescent="0.2">
      <c r="B2238" s="167"/>
      <c r="C2238" s="168"/>
      <c r="D2238" s="164"/>
      <c r="E2238" s="165"/>
      <c r="F2238" s="166"/>
    </row>
    <row r="2239" spans="2:6" s="97" customFormat="1" x14ac:dyDescent="0.2">
      <c r="B2239" s="167"/>
      <c r="C2239" s="168"/>
      <c r="D2239" s="164"/>
      <c r="E2239" s="165"/>
      <c r="F2239" s="166"/>
    </row>
    <row r="2240" spans="2:6" s="97" customFormat="1" x14ac:dyDescent="0.2">
      <c r="B2240" s="167"/>
      <c r="C2240" s="168"/>
      <c r="D2240" s="164"/>
      <c r="E2240" s="165"/>
      <c r="F2240" s="166"/>
    </row>
    <row r="2241" spans="2:6" s="97" customFormat="1" x14ac:dyDescent="0.2">
      <c r="B2241" s="167"/>
      <c r="C2241" s="168"/>
      <c r="D2241" s="164"/>
      <c r="E2241" s="165"/>
      <c r="F2241" s="166"/>
    </row>
    <row r="2242" spans="2:6" s="97" customFormat="1" x14ac:dyDescent="0.2">
      <c r="B2242" s="167"/>
      <c r="C2242" s="168"/>
      <c r="D2242" s="164"/>
      <c r="E2242" s="165"/>
      <c r="F2242" s="166"/>
    </row>
    <row r="2243" spans="2:6" s="97" customFormat="1" x14ac:dyDescent="0.2">
      <c r="B2243" s="167"/>
      <c r="C2243" s="168"/>
      <c r="D2243" s="164"/>
      <c r="E2243" s="165"/>
      <c r="F2243" s="166"/>
    </row>
    <row r="2244" spans="2:6" s="97" customFormat="1" x14ac:dyDescent="0.2">
      <c r="B2244" s="167"/>
      <c r="C2244" s="168"/>
      <c r="D2244" s="164"/>
      <c r="E2244" s="165"/>
      <c r="F2244" s="166"/>
    </row>
    <row r="2245" spans="2:6" s="97" customFormat="1" x14ac:dyDescent="0.2">
      <c r="B2245" s="167"/>
      <c r="C2245" s="168"/>
      <c r="D2245" s="164"/>
      <c r="E2245" s="165"/>
      <c r="F2245" s="166"/>
    </row>
    <row r="2246" spans="2:6" s="97" customFormat="1" x14ac:dyDescent="0.2">
      <c r="B2246" s="167"/>
      <c r="C2246" s="168"/>
      <c r="D2246" s="164"/>
      <c r="E2246" s="165"/>
      <c r="F2246" s="166"/>
    </row>
    <row r="2247" spans="2:6" s="97" customFormat="1" x14ac:dyDescent="0.2">
      <c r="B2247" s="167"/>
      <c r="C2247" s="168"/>
      <c r="D2247" s="164"/>
      <c r="E2247" s="165"/>
      <c r="F2247" s="166"/>
    </row>
    <row r="2248" spans="2:6" s="97" customFormat="1" x14ac:dyDescent="0.2">
      <c r="B2248" s="167"/>
      <c r="C2248" s="168"/>
      <c r="D2248" s="164"/>
      <c r="E2248" s="165"/>
      <c r="F2248" s="166"/>
    </row>
    <row r="2249" spans="2:6" s="97" customFormat="1" x14ac:dyDescent="0.2">
      <c r="B2249" s="167"/>
      <c r="C2249" s="168"/>
      <c r="D2249" s="164"/>
      <c r="E2249" s="165"/>
      <c r="F2249" s="166"/>
    </row>
    <row r="2250" spans="2:6" s="97" customFormat="1" x14ac:dyDescent="0.2">
      <c r="B2250" s="167"/>
      <c r="C2250" s="168"/>
      <c r="D2250" s="164"/>
      <c r="E2250" s="165"/>
      <c r="F2250" s="166"/>
    </row>
    <row r="2251" spans="2:6" s="97" customFormat="1" x14ac:dyDescent="0.2">
      <c r="B2251" s="167"/>
      <c r="C2251" s="168"/>
      <c r="D2251" s="164"/>
      <c r="E2251" s="165"/>
      <c r="F2251" s="166"/>
    </row>
    <row r="2252" spans="2:6" s="97" customFormat="1" x14ac:dyDescent="0.2">
      <c r="B2252" s="167"/>
      <c r="C2252" s="168"/>
      <c r="D2252" s="164"/>
      <c r="E2252" s="165"/>
      <c r="F2252" s="166"/>
    </row>
    <row r="2253" spans="2:6" s="97" customFormat="1" x14ac:dyDescent="0.2">
      <c r="B2253" s="167"/>
      <c r="C2253" s="168"/>
      <c r="D2253" s="164"/>
      <c r="E2253" s="165"/>
      <c r="F2253" s="166"/>
    </row>
    <row r="2254" spans="2:6" s="97" customFormat="1" x14ac:dyDescent="0.2">
      <c r="B2254" s="167"/>
      <c r="C2254" s="168"/>
      <c r="D2254" s="164"/>
      <c r="E2254" s="165"/>
      <c r="F2254" s="166"/>
    </row>
    <row r="2255" spans="2:6" s="97" customFormat="1" x14ac:dyDescent="0.2">
      <c r="B2255" s="167"/>
      <c r="C2255" s="168"/>
      <c r="D2255" s="164"/>
      <c r="E2255" s="165"/>
      <c r="F2255" s="166"/>
    </row>
    <row r="2256" spans="2:6" s="97" customFormat="1" x14ac:dyDescent="0.2">
      <c r="B2256" s="167"/>
      <c r="C2256" s="168"/>
      <c r="D2256" s="164"/>
      <c r="E2256" s="165"/>
      <c r="F2256" s="166"/>
    </row>
    <row r="2257" spans="2:6" s="97" customFormat="1" x14ac:dyDescent="0.2">
      <c r="B2257" s="167"/>
      <c r="C2257" s="168"/>
      <c r="D2257" s="164"/>
      <c r="E2257" s="165"/>
      <c r="F2257" s="166"/>
    </row>
    <row r="2258" spans="2:6" s="97" customFormat="1" x14ac:dyDescent="0.2">
      <c r="B2258" s="167"/>
      <c r="C2258" s="168"/>
      <c r="D2258" s="164"/>
      <c r="E2258" s="165"/>
      <c r="F2258" s="166"/>
    </row>
    <row r="2259" spans="2:6" s="97" customFormat="1" x14ac:dyDescent="0.2">
      <c r="B2259" s="167"/>
      <c r="C2259" s="168"/>
      <c r="D2259" s="164"/>
      <c r="E2259" s="165"/>
      <c r="F2259" s="166"/>
    </row>
    <row r="2260" spans="2:6" s="97" customFormat="1" x14ac:dyDescent="0.2">
      <c r="B2260" s="167"/>
      <c r="C2260" s="168"/>
      <c r="D2260" s="164"/>
      <c r="E2260" s="165"/>
      <c r="F2260" s="166"/>
    </row>
    <row r="2261" spans="2:6" s="97" customFormat="1" x14ac:dyDescent="0.2">
      <c r="B2261" s="167"/>
      <c r="C2261" s="168"/>
      <c r="D2261" s="164"/>
      <c r="E2261" s="165"/>
      <c r="F2261" s="166"/>
    </row>
    <row r="2262" spans="2:6" s="97" customFormat="1" x14ac:dyDescent="0.2">
      <c r="B2262" s="167"/>
      <c r="C2262" s="168"/>
      <c r="D2262" s="164"/>
      <c r="E2262" s="165"/>
      <c r="F2262" s="166"/>
    </row>
    <row r="2263" spans="2:6" s="97" customFormat="1" x14ac:dyDescent="0.2">
      <c r="B2263" s="167"/>
      <c r="C2263" s="168"/>
      <c r="D2263" s="164"/>
      <c r="E2263" s="165"/>
      <c r="F2263" s="166"/>
    </row>
    <row r="2264" spans="2:6" s="97" customFormat="1" x14ac:dyDescent="0.2">
      <c r="B2264" s="167"/>
      <c r="C2264" s="168"/>
      <c r="D2264" s="164"/>
      <c r="E2264" s="165"/>
      <c r="F2264" s="166"/>
    </row>
    <row r="2265" spans="2:6" s="97" customFormat="1" x14ac:dyDescent="0.2">
      <c r="B2265" s="167"/>
      <c r="C2265" s="168"/>
      <c r="D2265" s="164"/>
      <c r="E2265" s="165"/>
      <c r="F2265" s="166"/>
    </row>
    <row r="2266" spans="2:6" s="97" customFormat="1" x14ac:dyDescent="0.2">
      <c r="B2266" s="167"/>
      <c r="C2266" s="168"/>
      <c r="D2266" s="164"/>
      <c r="E2266" s="165"/>
      <c r="F2266" s="166"/>
    </row>
    <row r="2267" spans="2:6" s="97" customFormat="1" x14ac:dyDescent="0.2">
      <c r="B2267" s="167"/>
      <c r="C2267" s="168"/>
      <c r="D2267" s="164"/>
      <c r="E2267" s="165"/>
      <c r="F2267" s="166"/>
    </row>
    <row r="2268" spans="2:6" s="97" customFormat="1" x14ac:dyDescent="0.2">
      <c r="B2268" s="167"/>
      <c r="C2268" s="168"/>
      <c r="D2268" s="164"/>
      <c r="E2268" s="165"/>
      <c r="F2268" s="166"/>
    </row>
    <row r="2269" spans="2:6" s="97" customFormat="1" x14ac:dyDescent="0.2">
      <c r="B2269" s="167"/>
      <c r="C2269" s="168"/>
      <c r="D2269" s="164"/>
      <c r="E2269" s="165"/>
      <c r="F2269" s="166"/>
    </row>
    <row r="2270" spans="2:6" s="97" customFormat="1" x14ac:dyDescent="0.2">
      <c r="B2270" s="167"/>
      <c r="C2270" s="168"/>
      <c r="D2270" s="164"/>
      <c r="E2270" s="165"/>
      <c r="F2270" s="166"/>
    </row>
    <row r="2271" spans="2:6" s="97" customFormat="1" x14ac:dyDescent="0.2">
      <c r="B2271" s="167"/>
      <c r="C2271" s="168"/>
      <c r="D2271" s="164"/>
      <c r="E2271" s="165"/>
      <c r="F2271" s="166"/>
    </row>
    <row r="2272" spans="2:6" s="97" customFormat="1" x14ac:dyDescent="0.2">
      <c r="B2272" s="167"/>
      <c r="C2272" s="168"/>
      <c r="D2272" s="164"/>
      <c r="E2272" s="165"/>
      <c r="F2272" s="166"/>
    </row>
    <row r="2273" spans="2:6" s="97" customFormat="1" x14ac:dyDescent="0.2">
      <c r="B2273" s="167"/>
      <c r="C2273" s="168"/>
      <c r="D2273" s="164"/>
      <c r="E2273" s="165"/>
      <c r="F2273" s="166"/>
    </row>
    <row r="2274" spans="2:6" s="97" customFormat="1" x14ac:dyDescent="0.2">
      <c r="B2274" s="167"/>
      <c r="C2274" s="168"/>
      <c r="D2274" s="164"/>
      <c r="E2274" s="165"/>
      <c r="F2274" s="166"/>
    </row>
    <row r="2275" spans="2:6" s="97" customFormat="1" x14ac:dyDescent="0.2">
      <c r="B2275" s="167"/>
      <c r="C2275" s="168"/>
      <c r="D2275" s="164"/>
      <c r="E2275" s="165"/>
      <c r="F2275" s="166"/>
    </row>
    <row r="2276" spans="2:6" s="97" customFormat="1" x14ac:dyDescent="0.2">
      <c r="B2276" s="167"/>
      <c r="C2276" s="168"/>
      <c r="D2276" s="164"/>
      <c r="E2276" s="165"/>
      <c r="F2276" s="166"/>
    </row>
    <row r="2277" spans="2:6" s="97" customFormat="1" x14ac:dyDescent="0.2">
      <c r="B2277" s="167"/>
      <c r="C2277" s="168"/>
      <c r="D2277" s="164"/>
      <c r="E2277" s="165"/>
      <c r="F2277" s="166"/>
    </row>
    <row r="2278" spans="2:6" s="97" customFormat="1" x14ac:dyDescent="0.2">
      <c r="B2278" s="167"/>
      <c r="C2278" s="168"/>
      <c r="D2278" s="164"/>
      <c r="E2278" s="165"/>
      <c r="F2278" s="166"/>
    </row>
    <row r="2279" spans="2:6" s="97" customFormat="1" x14ac:dyDescent="0.2">
      <c r="B2279" s="167"/>
      <c r="C2279" s="168"/>
      <c r="D2279" s="164"/>
      <c r="E2279" s="165"/>
      <c r="F2279" s="166"/>
    </row>
    <row r="2280" spans="2:6" s="97" customFormat="1" x14ac:dyDescent="0.2">
      <c r="B2280" s="167"/>
      <c r="C2280" s="168"/>
      <c r="D2280" s="164"/>
      <c r="E2280" s="165"/>
      <c r="F2280" s="166"/>
    </row>
    <row r="2281" spans="2:6" s="97" customFormat="1" x14ac:dyDescent="0.2">
      <c r="B2281" s="167"/>
      <c r="C2281" s="168"/>
      <c r="D2281" s="164"/>
      <c r="E2281" s="165"/>
      <c r="F2281" s="166"/>
    </row>
    <row r="2282" spans="2:6" s="97" customFormat="1" x14ac:dyDescent="0.2">
      <c r="B2282" s="167"/>
      <c r="C2282" s="168"/>
      <c r="D2282" s="164"/>
      <c r="E2282" s="165"/>
      <c r="F2282" s="166"/>
    </row>
    <row r="2283" spans="2:6" s="97" customFormat="1" x14ac:dyDescent="0.2">
      <c r="B2283" s="167"/>
      <c r="C2283" s="168"/>
      <c r="D2283" s="164"/>
      <c r="E2283" s="165"/>
      <c r="F2283" s="166"/>
    </row>
    <row r="2284" spans="2:6" s="97" customFormat="1" x14ac:dyDescent="0.2">
      <c r="B2284" s="167"/>
      <c r="C2284" s="168"/>
      <c r="D2284" s="164"/>
      <c r="E2284" s="165"/>
      <c r="F2284" s="166"/>
    </row>
    <row r="2285" spans="2:6" s="97" customFormat="1" x14ac:dyDescent="0.2">
      <c r="B2285" s="167"/>
      <c r="C2285" s="168"/>
      <c r="D2285" s="164"/>
      <c r="E2285" s="165"/>
      <c r="F2285" s="166"/>
    </row>
    <row r="2286" spans="2:6" s="97" customFormat="1" x14ac:dyDescent="0.2">
      <c r="B2286" s="167"/>
      <c r="C2286" s="168"/>
      <c r="D2286" s="164"/>
      <c r="E2286" s="165"/>
      <c r="F2286" s="166"/>
    </row>
    <row r="2287" spans="2:6" s="97" customFormat="1" x14ac:dyDescent="0.2">
      <c r="B2287" s="167"/>
      <c r="C2287" s="168"/>
      <c r="D2287" s="164"/>
      <c r="E2287" s="165"/>
      <c r="F2287" s="166"/>
    </row>
    <row r="2288" spans="2:6" s="97" customFormat="1" x14ac:dyDescent="0.2">
      <c r="B2288" s="167"/>
      <c r="C2288" s="168"/>
      <c r="D2288" s="164"/>
      <c r="E2288" s="165"/>
      <c r="F2288" s="166"/>
    </row>
    <row r="2289" spans="2:6" s="97" customFormat="1" x14ac:dyDescent="0.2">
      <c r="B2289" s="167"/>
      <c r="C2289" s="168"/>
      <c r="D2289" s="164"/>
      <c r="E2289" s="165"/>
      <c r="F2289" s="166"/>
    </row>
    <row r="2290" spans="2:6" s="97" customFormat="1" x14ac:dyDescent="0.2">
      <c r="B2290" s="167"/>
      <c r="C2290" s="168"/>
      <c r="D2290" s="164"/>
      <c r="E2290" s="165"/>
      <c r="F2290" s="166"/>
    </row>
    <row r="2291" spans="2:6" s="97" customFormat="1" x14ac:dyDescent="0.2">
      <c r="B2291" s="167"/>
      <c r="C2291" s="168"/>
      <c r="D2291" s="164"/>
      <c r="E2291" s="165"/>
      <c r="F2291" s="166"/>
    </row>
    <row r="2292" spans="2:6" s="97" customFormat="1" x14ac:dyDescent="0.2">
      <c r="B2292" s="167"/>
      <c r="C2292" s="168"/>
      <c r="D2292" s="164"/>
      <c r="E2292" s="165"/>
      <c r="F2292" s="166"/>
    </row>
    <row r="2293" spans="2:6" s="97" customFormat="1" x14ac:dyDescent="0.2">
      <c r="B2293" s="167"/>
      <c r="C2293" s="168"/>
      <c r="D2293" s="164"/>
      <c r="E2293" s="165"/>
      <c r="F2293" s="166"/>
    </row>
    <row r="2294" spans="2:6" s="97" customFormat="1" x14ac:dyDescent="0.2">
      <c r="B2294" s="167"/>
      <c r="C2294" s="168"/>
      <c r="D2294" s="164"/>
      <c r="E2294" s="165"/>
      <c r="F2294" s="166"/>
    </row>
    <row r="2295" spans="2:6" s="97" customFormat="1" x14ac:dyDescent="0.2">
      <c r="B2295" s="167"/>
      <c r="C2295" s="168"/>
      <c r="D2295" s="164"/>
      <c r="E2295" s="165"/>
      <c r="F2295" s="166"/>
    </row>
    <row r="2296" spans="2:6" s="97" customFormat="1" x14ac:dyDescent="0.2">
      <c r="B2296" s="167"/>
      <c r="C2296" s="168"/>
      <c r="D2296" s="164"/>
      <c r="E2296" s="165"/>
      <c r="F2296" s="166"/>
    </row>
    <row r="2297" spans="2:6" s="97" customFormat="1" x14ac:dyDescent="0.2">
      <c r="B2297" s="167"/>
      <c r="C2297" s="168"/>
      <c r="D2297" s="164"/>
      <c r="E2297" s="165"/>
      <c r="F2297" s="166"/>
    </row>
    <row r="2298" spans="2:6" s="97" customFormat="1" x14ac:dyDescent="0.2">
      <c r="B2298" s="167"/>
      <c r="C2298" s="168"/>
      <c r="D2298" s="164"/>
      <c r="E2298" s="165"/>
      <c r="F2298" s="166"/>
    </row>
    <row r="2299" spans="2:6" s="97" customFormat="1" x14ac:dyDescent="0.2">
      <c r="B2299" s="167"/>
      <c r="C2299" s="168"/>
      <c r="D2299" s="164"/>
      <c r="E2299" s="165"/>
      <c r="F2299" s="166"/>
    </row>
    <row r="2300" spans="2:6" s="97" customFormat="1" x14ac:dyDescent="0.2">
      <c r="B2300" s="167"/>
      <c r="C2300" s="168"/>
      <c r="D2300" s="164"/>
      <c r="E2300" s="165"/>
      <c r="F2300" s="166"/>
    </row>
    <row r="2301" spans="2:6" s="97" customFormat="1" x14ac:dyDescent="0.2">
      <c r="B2301" s="167"/>
      <c r="C2301" s="168"/>
      <c r="D2301" s="164"/>
      <c r="E2301" s="165"/>
      <c r="F2301" s="166"/>
    </row>
    <row r="2302" spans="2:6" s="97" customFormat="1" x14ac:dyDescent="0.2">
      <c r="B2302" s="167"/>
      <c r="C2302" s="168"/>
      <c r="D2302" s="164"/>
      <c r="E2302" s="165"/>
      <c r="F2302" s="166"/>
    </row>
    <row r="2303" spans="2:6" s="97" customFormat="1" x14ac:dyDescent="0.2">
      <c r="B2303" s="167"/>
      <c r="C2303" s="168"/>
      <c r="D2303" s="164"/>
      <c r="E2303" s="165"/>
      <c r="F2303" s="166"/>
    </row>
    <row r="2304" spans="2:6" s="97" customFormat="1" x14ac:dyDescent="0.2">
      <c r="B2304" s="167"/>
      <c r="C2304" s="168"/>
      <c r="D2304" s="164"/>
      <c r="E2304" s="165"/>
      <c r="F2304" s="166"/>
    </row>
    <row r="2305" spans="2:6" s="97" customFormat="1" x14ac:dyDescent="0.2">
      <c r="B2305" s="167"/>
      <c r="C2305" s="168"/>
      <c r="D2305" s="164"/>
      <c r="E2305" s="165"/>
      <c r="F2305" s="166"/>
    </row>
    <row r="2306" spans="2:6" s="97" customFormat="1" x14ac:dyDescent="0.2">
      <c r="B2306" s="167"/>
      <c r="C2306" s="168"/>
      <c r="D2306" s="164"/>
      <c r="E2306" s="165"/>
      <c r="F2306" s="166"/>
    </row>
    <row r="2307" spans="2:6" s="97" customFormat="1" x14ac:dyDescent="0.2">
      <c r="B2307" s="167"/>
      <c r="C2307" s="168"/>
      <c r="D2307" s="164"/>
      <c r="E2307" s="165"/>
      <c r="F2307" s="166"/>
    </row>
    <row r="2308" spans="2:6" s="97" customFormat="1" x14ac:dyDescent="0.2">
      <c r="B2308" s="167"/>
      <c r="C2308" s="168"/>
      <c r="D2308" s="164"/>
      <c r="E2308" s="165"/>
      <c r="F2308" s="166"/>
    </row>
    <row r="2309" spans="2:6" s="97" customFormat="1" x14ac:dyDescent="0.2">
      <c r="B2309" s="167"/>
      <c r="C2309" s="168"/>
      <c r="D2309" s="164"/>
      <c r="E2309" s="165"/>
      <c r="F2309" s="166"/>
    </row>
    <row r="2310" spans="2:6" s="97" customFormat="1" x14ac:dyDescent="0.2">
      <c r="B2310" s="167"/>
      <c r="C2310" s="168"/>
      <c r="D2310" s="164"/>
      <c r="E2310" s="165"/>
      <c r="F2310" s="166"/>
    </row>
    <row r="2311" spans="2:6" s="97" customFormat="1" x14ac:dyDescent="0.2">
      <c r="B2311" s="167"/>
      <c r="C2311" s="168"/>
      <c r="D2311" s="164"/>
      <c r="E2311" s="165"/>
      <c r="F2311" s="166"/>
    </row>
    <row r="2312" spans="2:6" s="97" customFormat="1" x14ac:dyDescent="0.2">
      <c r="B2312" s="167"/>
      <c r="C2312" s="168"/>
      <c r="D2312" s="164"/>
      <c r="E2312" s="165"/>
      <c r="F2312" s="166"/>
    </row>
    <row r="2313" spans="2:6" s="97" customFormat="1" x14ac:dyDescent="0.2">
      <c r="B2313" s="167"/>
      <c r="C2313" s="168"/>
      <c r="D2313" s="164"/>
      <c r="E2313" s="165"/>
      <c r="F2313" s="166"/>
    </row>
    <row r="2314" spans="2:6" s="97" customFormat="1" x14ac:dyDescent="0.2">
      <c r="B2314" s="167"/>
      <c r="C2314" s="168"/>
      <c r="D2314" s="164"/>
      <c r="E2314" s="165"/>
      <c r="F2314" s="166"/>
    </row>
    <row r="2315" spans="2:6" s="97" customFormat="1" x14ac:dyDescent="0.2">
      <c r="B2315" s="167"/>
      <c r="C2315" s="168"/>
      <c r="D2315" s="164"/>
      <c r="E2315" s="165"/>
      <c r="F2315" s="166"/>
    </row>
    <row r="2316" spans="2:6" s="97" customFormat="1" x14ac:dyDescent="0.2">
      <c r="B2316" s="167"/>
      <c r="C2316" s="168"/>
      <c r="D2316" s="164"/>
      <c r="E2316" s="165"/>
      <c r="F2316" s="166"/>
    </row>
    <row r="2317" spans="2:6" s="97" customFormat="1" x14ac:dyDescent="0.2">
      <c r="B2317" s="167"/>
      <c r="C2317" s="168"/>
      <c r="D2317" s="164"/>
      <c r="E2317" s="165"/>
      <c r="F2317" s="166"/>
    </row>
    <row r="2318" spans="2:6" s="97" customFormat="1" x14ac:dyDescent="0.2">
      <c r="B2318" s="167"/>
      <c r="C2318" s="168"/>
      <c r="D2318" s="164"/>
      <c r="E2318" s="165"/>
      <c r="F2318" s="166"/>
    </row>
    <row r="2319" spans="2:6" s="97" customFormat="1" x14ac:dyDescent="0.2">
      <c r="B2319" s="167"/>
      <c r="C2319" s="168"/>
      <c r="D2319" s="164"/>
      <c r="E2319" s="165"/>
      <c r="F2319" s="166"/>
    </row>
    <row r="2320" spans="2:6" s="97" customFormat="1" x14ac:dyDescent="0.2">
      <c r="B2320" s="167"/>
      <c r="C2320" s="168"/>
      <c r="D2320" s="164"/>
      <c r="E2320" s="165"/>
      <c r="F2320" s="166"/>
    </row>
    <row r="2321" spans="2:6" s="97" customFormat="1" x14ac:dyDescent="0.2">
      <c r="B2321" s="167"/>
      <c r="C2321" s="168"/>
      <c r="D2321" s="164"/>
      <c r="E2321" s="165"/>
      <c r="F2321" s="166"/>
    </row>
    <row r="2322" spans="2:6" s="97" customFormat="1" x14ac:dyDescent="0.2">
      <c r="B2322" s="167"/>
      <c r="C2322" s="168"/>
      <c r="D2322" s="164"/>
      <c r="E2322" s="165"/>
      <c r="F2322" s="166"/>
    </row>
    <row r="2323" spans="2:6" s="97" customFormat="1" x14ac:dyDescent="0.2">
      <c r="B2323" s="167"/>
      <c r="C2323" s="168"/>
      <c r="D2323" s="164"/>
      <c r="E2323" s="165"/>
      <c r="F2323" s="166"/>
    </row>
    <row r="2324" spans="2:6" s="97" customFormat="1" x14ac:dyDescent="0.2">
      <c r="B2324" s="167"/>
      <c r="C2324" s="168"/>
      <c r="D2324" s="164"/>
      <c r="E2324" s="165"/>
      <c r="F2324" s="166"/>
    </row>
    <row r="2325" spans="2:6" s="97" customFormat="1" x14ac:dyDescent="0.2">
      <c r="B2325" s="167"/>
      <c r="C2325" s="168"/>
      <c r="D2325" s="164"/>
      <c r="E2325" s="165"/>
      <c r="F2325" s="166"/>
    </row>
    <row r="2326" spans="2:6" s="97" customFormat="1" x14ac:dyDescent="0.2">
      <c r="B2326" s="167"/>
      <c r="C2326" s="168"/>
      <c r="D2326" s="164"/>
      <c r="E2326" s="165"/>
      <c r="F2326" s="166"/>
    </row>
    <row r="2327" spans="2:6" s="97" customFormat="1" x14ac:dyDescent="0.2">
      <c r="B2327" s="167"/>
      <c r="C2327" s="168"/>
      <c r="D2327" s="164"/>
      <c r="E2327" s="165"/>
      <c r="F2327" s="166"/>
    </row>
    <row r="2328" spans="2:6" s="97" customFormat="1" x14ac:dyDescent="0.2">
      <c r="B2328" s="167"/>
      <c r="C2328" s="168"/>
      <c r="D2328" s="164"/>
      <c r="E2328" s="165"/>
      <c r="F2328" s="166"/>
    </row>
    <row r="2329" spans="2:6" s="97" customFormat="1" x14ac:dyDescent="0.2">
      <c r="B2329" s="167"/>
      <c r="C2329" s="168"/>
      <c r="D2329" s="164"/>
      <c r="E2329" s="165"/>
      <c r="F2329" s="166"/>
    </row>
    <row r="2330" spans="2:6" s="97" customFormat="1" x14ac:dyDescent="0.2">
      <c r="B2330" s="167"/>
      <c r="C2330" s="168"/>
      <c r="D2330" s="164"/>
      <c r="E2330" s="165"/>
      <c r="F2330" s="166"/>
    </row>
    <row r="2331" spans="2:6" s="97" customFormat="1" x14ac:dyDescent="0.2">
      <c r="B2331" s="167"/>
      <c r="C2331" s="168"/>
      <c r="D2331" s="164"/>
      <c r="E2331" s="165"/>
      <c r="F2331" s="166"/>
    </row>
    <row r="2332" spans="2:6" s="97" customFormat="1" x14ac:dyDescent="0.2">
      <c r="B2332" s="167"/>
      <c r="C2332" s="168"/>
      <c r="D2332" s="164"/>
      <c r="E2332" s="165"/>
      <c r="F2332" s="166"/>
    </row>
    <row r="2333" spans="2:6" s="97" customFormat="1" x14ac:dyDescent="0.2">
      <c r="B2333" s="167"/>
      <c r="C2333" s="168"/>
      <c r="D2333" s="164"/>
      <c r="E2333" s="165"/>
      <c r="F2333" s="166"/>
    </row>
    <row r="2334" spans="2:6" s="97" customFormat="1" x14ac:dyDescent="0.2">
      <c r="B2334" s="167"/>
      <c r="C2334" s="168"/>
      <c r="D2334" s="164"/>
      <c r="E2334" s="165"/>
      <c r="F2334" s="166"/>
    </row>
    <row r="2335" spans="2:6" s="97" customFormat="1" x14ac:dyDescent="0.2">
      <c r="B2335" s="167"/>
      <c r="C2335" s="168"/>
      <c r="D2335" s="164"/>
      <c r="E2335" s="165"/>
      <c r="F2335" s="166"/>
    </row>
    <row r="2336" spans="2:6" s="97" customFormat="1" x14ac:dyDescent="0.2">
      <c r="B2336" s="167"/>
      <c r="C2336" s="168"/>
      <c r="D2336" s="164"/>
      <c r="E2336" s="165"/>
      <c r="F2336" s="166"/>
    </row>
    <row r="2337" spans="2:6" s="97" customFormat="1" x14ac:dyDescent="0.2">
      <c r="B2337" s="167"/>
      <c r="C2337" s="168"/>
      <c r="D2337" s="164"/>
      <c r="E2337" s="165"/>
      <c r="F2337" s="166"/>
    </row>
    <row r="2338" spans="2:6" s="97" customFormat="1" x14ac:dyDescent="0.2">
      <c r="B2338" s="167"/>
      <c r="C2338" s="168"/>
      <c r="D2338" s="164"/>
      <c r="E2338" s="165"/>
      <c r="F2338" s="166"/>
    </row>
    <row r="2339" spans="2:6" s="97" customFormat="1" x14ac:dyDescent="0.2">
      <c r="B2339" s="167"/>
      <c r="C2339" s="168"/>
      <c r="D2339" s="164"/>
      <c r="E2339" s="165"/>
      <c r="F2339" s="166"/>
    </row>
    <row r="2340" spans="2:6" s="97" customFormat="1" x14ac:dyDescent="0.2">
      <c r="B2340" s="167"/>
      <c r="C2340" s="168"/>
      <c r="D2340" s="164"/>
      <c r="E2340" s="165"/>
      <c r="F2340" s="166"/>
    </row>
    <row r="2341" spans="2:6" s="97" customFormat="1" x14ac:dyDescent="0.2">
      <c r="B2341" s="167"/>
      <c r="C2341" s="168"/>
      <c r="D2341" s="164"/>
      <c r="E2341" s="165"/>
      <c r="F2341" s="166"/>
    </row>
    <row r="2342" spans="2:6" s="97" customFormat="1" x14ac:dyDescent="0.2">
      <c r="B2342" s="167"/>
      <c r="C2342" s="168"/>
      <c r="D2342" s="164"/>
      <c r="E2342" s="165"/>
      <c r="F2342" s="166"/>
    </row>
    <row r="2343" spans="2:6" s="97" customFormat="1" x14ac:dyDescent="0.2">
      <c r="B2343" s="167"/>
      <c r="C2343" s="168"/>
      <c r="D2343" s="164"/>
      <c r="E2343" s="165"/>
      <c r="F2343" s="166"/>
    </row>
    <row r="2344" spans="2:6" s="97" customFormat="1" x14ac:dyDescent="0.2">
      <c r="B2344" s="167"/>
      <c r="C2344" s="168"/>
      <c r="D2344" s="164"/>
      <c r="E2344" s="165"/>
      <c r="F2344" s="166"/>
    </row>
    <row r="2345" spans="2:6" s="97" customFormat="1" x14ac:dyDescent="0.2">
      <c r="B2345" s="167"/>
      <c r="C2345" s="168"/>
      <c r="D2345" s="164"/>
      <c r="E2345" s="165"/>
      <c r="F2345" s="166"/>
    </row>
    <row r="2346" spans="2:6" s="97" customFormat="1" x14ac:dyDescent="0.2">
      <c r="B2346" s="167"/>
      <c r="C2346" s="168"/>
      <c r="D2346" s="164"/>
      <c r="E2346" s="165"/>
      <c r="F2346" s="166"/>
    </row>
    <row r="2347" spans="2:6" s="97" customFormat="1" x14ac:dyDescent="0.2">
      <c r="B2347" s="167"/>
      <c r="C2347" s="168"/>
      <c r="D2347" s="164"/>
      <c r="E2347" s="165"/>
      <c r="F2347" s="166"/>
    </row>
    <row r="2348" spans="2:6" s="97" customFormat="1" x14ac:dyDescent="0.2">
      <c r="B2348" s="167"/>
      <c r="C2348" s="168"/>
      <c r="D2348" s="164"/>
      <c r="E2348" s="165"/>
      <c r="F2348" s="166"/>
    </row>
    <row r="2349" spans="2:6" s="97" customFormat="1" x14ac:dyDescent="0.2">
      <c r="B2349" s="167"/>
      <c r="C2349" s="168"/>
      <c r="D2349" s="164"/>
      <c r="E2349" s="165"/>
      <c r="F2349" s="166"/>
    </row>
    <row r="2350" spans="2:6" s="97" customFormat="1" x14ac:dyDescent="0.2">
      <c r="B2350" s="167"/>
      <c r="C2350" s="168"/>
      <c r="D2350" s="164"/>
      <c r="E2350" s="165"/>
      <c r="F2350" s="166"/>
    </row>
    <row r="2351" spans="2:6" s="97" customFormat="1" x14ac:dyDescent="0.2">
      <c r="B2351" s="167"/>
      <c r="C2351" s="168"/>
      <c r="D2351" s="164"/>
      <c r="E2351" s="165"/>
      <c r="F2351" s="166"/>
    </row>
    <row r="2352" spans="2:6" s="97" customFormat="1" x14ac:dyDescent="0.2">
      <c r="B2352" s="167"/>
      <c r="C2352" s="168"/>
      <c r="D2352" s="164"/>
      <c r="E2352" s="165"/>
      <c r="F2352" s="166"/>
    </row>
    <row r="2353" spans="2:6" s="97" customFormat="1" x14ac:dyDescent="0.2">
      <c r="B2353" s="167"/>
      <c r="C2353" s="168"/>
      <c r="D2353" s="164"/>
      <c r="E2353" s="165"/>
      <c r="F2353" s="166"/>
    </row>
    <row r="2354" spans="2:6" s="97" customFormat="1" x14ac:dyDescent="0.2">
      <c r="B2354" s="167"/>
      <c r="C2354" s="168"/>
      <c r="D2354" s="164"/>
      <c r="E2354" s="165"/>
      <c r="F2354" s="166"/>
    </row>
    <row r="2355" spans="2:6" s="97" customFormat="1" x14ac:dyDescent="0.2">
      <c r="B2355" s="167"/>
      <c r="C2355" s="168"/>
      <c r="D2355" s="164"/>
      <c r="E2355" s="165"/>
      <c r="F2355" s="166"/>
    </row>
    <row r="2356" spans="2:6" s="97" customFormat="1" x14ac:dyDescent="0.2">
      <c r="B2356" s="167"/>
      <c r="C2356" s="168"/>
      <c r="D2356" s="164"/>
      <c r="E2356" s="165"/>
      <c r="F2356" s="166"/>
    </row>
    <row r="2357" spans="2:6" s="97" customFormat="1" x14ac:dyDescent="0.2">
      <c r="B2357" s="167"/>
      <c r="C2357" s="168"/>
      <c r="D2357" s="164"/>
      <c r="E2357" s="165"/>
      <c r="F2357" s="166"/>
    </row>
    <row r="2358" spans="2:6" s="97" customFormat="1" x14ac:dyDescent="0.2">
      <c r="B2358" s="167"/>
      <c r="C2358" s="168"/>
      <c r="D2358" s="164"/>
      <c r="E2358" s="165"/>
      <c r="F2358" s="166"/>
    </row>
    <row r="2359" spans="2:6" s="97" customFormat="1" x14ac:dyDescent="0.2">
      <c r="B2359" s="167"/>
      <c r="C2359" s="168"/>
      <c r="D2359" s="164"/>
      <c r="E2359" s="165"/>
      <c r="F2359" s="166"/>
    </row>
    <row r="2360" spans="2:6" s="97" customFormat="1" x14ac:dyDescent="0.2">
      <c r="B2360" s="167"/>
      <c r="C2360" s="168"/>
      <c r="D2360" s="164"/>
      <c r="E2360" s="165"/>
      <c r="F2360" s="166"/>
    </row>
    <row r="2361" spans="2:6" s="97" customFormat="1" x14ac:dyDescent="0.2">
      <c r="B2361" s="167"/>
      <c r="C2361" s="168"/>
      <c r="D2361" s="164"/>
      <c r="E2361" s="165"/>
      <c r="F2361" s="166"/>
    </row>
    <row r="2362" spans="2:6" s="97" customFormat="1" x14ac:dyDescent="0.2">
      <c r="B2362" s="167"/>
      <c r="C2362" s="168"/>
      <c r="D2362" s="164"/>
      <c r="E2362" s="165"/>
      <c r="F2362" s="166"/>
    </row>
    <row r="2363" spans="2:6" s="97" customFormat="1" x14ac:dyDescent="0.2">
      <c r="B2363" s="167"/>
      <c r="C2363" s="168"/>
      <c r="D2363" s="164"/>
      <c r="E2363" s="165"/>
      <c r="F2363" s="166"/>
    </row>
    <row r="2364" spans="2:6" s="97" customFormat="1" x14ac:dyDescent="0.2">
      <c r="B2364" s="167"/>
      <c r="C2364" s="168"/>
      <c r="D2364" s="164"/>
      <c r="E2364" s="165"/>
      <c r="F2364" s="166"/>
    </row>
    <row r="2365" spans="2:6" s="97" customFormat="1" x14ac:dyDescent="0.2">
      <c r="B2365" s="167"/>
      <c r="C2365" s="168"/>
      <c r="D2365" s="164"/>
      <c r="E2365" s="165"/>
      <c r="F2365" s="166"/>
    </row>
    <row r="2366" spans="2:6" s="97" customFormat="1" x14ac:dyDescent="0.2">
      <c r="B2366" s="167"/>
      <c r="C2366" s="168"/>
      <c r="D2366" s="164"/>
      <c r="E2366" s="165"/>
      <c r="F2366" s="166"/>
    </row>
    <row r="2367" spans="2:6" s="97" customFormat="1" x14ac:dyDescent="0.2">
      <c r="B2367" s="167"/>
      <c r="C2367" s="168"/>
      <c r="D2367" s="164"/>
      <c r="E2367" s="165"/>
      <c r="F2367" s="166"/>
    </row>
    <row r="2368" spans="2:6" s="97" customFormat="1" x14ac:dyDescent="0.2">
      <c r="B2368" s="167"/>
      <c r="C2368" s="168"/>
      <c r="D2368" s="164"/>
      <c r="E2368" s="165"/>
      <c r="F2368" s="166"/>
    </row>
    <row r="2369" spans="2:6" s="97" customFormat="1" x14ac:dyDescent="0.2">
      <c r="B2369" s="167"/>
      <c r="C2369" s="168"/>
      <c r="D2369" s="164"/>
      <c r="E2369" s="165"/>
      <c r="F2369" s="166"/>
    </row>
    <row r="2370" spans="2:6" s="97" customFormat="1" x14ac:dyDescent="0.2">
      <c r="B2370" s="167"/>
      <c r="C2370" s="168"/>
      <c r="D2370" s="164"/>
      <c r="E2370" s="165"/>
      <c r="F2370" s="166"/>
    </row>
    <row r="2371" spans="2:6" s="97" customFormat="1" x14ac:dyDescent="0.2">
      <c r="B2371" s="167"/>
      <c r="C2371" s="168"/>
      <c r="D2371" s="164"/>
      <c r="E2371" s="165"/>
      <c r="F2371" s="166"/>
    </row>
    <row r="2372" spans="2:6" s="97" customFormat="1" x14ac:dyDescent="0.2">
      <c r="B2372" s="167"/>
      <c r="C2372" s="168"/>
      <c r="D2372" s="164"/>
      <c r="E2372" s="165"/>
      <c r="F2372" s="166"/>
    </row>
    <row r="2373" spans="2:6" s="97" customFormat="1" x14ac:dyDescent="0.2">
      <c r="B2373" s="167"/>
      <c r="C2373" s="168"/>
      <c r="D2373" s="164"/>
      <c r="E2373" s="165"/>
      <c r="F2373" s="166"/>
    </row>
    <row r="2374" spans="2:6" s="97" customFormat="1" x14ac:dyDescent="0.2">
      <c r="B2374" s="167"/>
      <c r="C2374" s="168"/>
      <c r="D2374" s="164"/>
      <c r="E2374" s="165"/>
      <c r="F2374" s="166"/>
    </row>
    <row r="2375" spans="2:6" s="97" customFormat="1" x14ac:dyDescent="0.2">
      <c r="B2375" s="167"/>
      <c r="C2375" s="168"/>
      <c r="D2375" s="164"/>
      <c r="E2375" s="165"/>
      <c r="F2375" s="166"/>
    </row>
    <row r="2376" spans="2:6" s="97" customFormat="1" x14ac:dyDescent="0.2">
      <c r="B2376" s="167"/>
      <c r="C2376" s="168"/>
      <c r="D2376" s="164"/>
      <c r="E2376" s="165"/>
      <c r="F2376" s="166"/>
    </row>
    <row r="2377" spans="2:6" s="97" customFormat="1" x14ac:dyDescent="0.2">
      <c r="B2377" s="167"/>
      <c r="C2377" s="168"/>
      <c r="D2377" s="164"/>
      <c r="E2377" s="165"/>
      <c r="F2377" s="166"/>
    </row>
    <row r="2378" spans="2:6" s="97" customFormat="1" x14ac:dyDescent="0.2">
      <c r="B2378" s="167"/>
      <c r="C2378" s="168"/>
      <c r="D2378" s="164"/>
      <c r="E2378" s="165"/>
      <c r="F2378" s="166"/>
    </row>
    <row r="2379" spans="2:6" s="97" customFormat="1" x14ac:dyDescent="0.2">
      <c r="B2379" s="167"/>
      <c r="C2379" s="168"/>
      <c r="D2379" s="164"/>
      <c r="E2379" s="165"/>
      <c r="F2379" s="166"/>
    </row>
    <row r="2380" spans="2:6" s="97" customFormat="1" x14ac:dyDescent="0.2">
      <c r="B2380" s="167"/>
      <c r="C2380" s="168"/>
      <c r="D2380" s="164"/>
      <c r="E2380" s="165"/>
      <c r="F2380" s="166"/>
    </row>
    <row r="2381" spans="2:6" s="97" customFormat="1" x14ac:dyDescent="0.2">
      <c r="B2381" s="167"/>
      <c r="C2381" s="168"/>
      <c r="D2381" s="164"/>
      <c r="E2381" s="165"/>
      <c r="F2381" s="166"/>
    </row>
    <row r="2382" spans="2:6" s="97" customFormat="1" x14ac:dyDescent="0.2">
      <c r="B2382" s="167"/>
      <c r="C2382" s="168"/>
      <c r="D2382" s="164"/>
      <c r="E2382" s="165"/>
      <c r="F2382" s="166"/>
    </row>
    <row r="2383" spans="2:6" s="97" customFormat="1" x14ac:dyDescent="0.2">
      <c r="B2383" s="167"/>
      <c r="C2383" s="168"/>
      <c r="D2383" s="164"/>
      <c r="E2383" s="165"/>
      <c r="F2383" s="166"/>
    </row>
    <row r="2384" spans="2:6" s="97" customFormat="1" x14ac:dyDescent="0.2">
      <c r="B2384" s="167"/>
      <c r="C2384" s="168"/>
      <c r="D2384" s="164"/>
      <c r="E2384" s="165"/>
      <c r="F2384" s="166"/>
    </row>
    <row r="2385" spans="2:6" s="97" customFormat="1" x14ac:dyDescent="0.2">
      <c r="B2385" s="167"/>
      <c r="C2385" s="168"/>
      <c r="D2385" s="164"/>
      <c r="E2385" s="165"/>
      <c r="F2385" s="166"/>
    </row>
    <row r="2386" spans="2:6" s="97" customFormat="1" x14ac:dyDescent="0.2">
      <c r="B2386" s="167"/>
      <c r="C2386" s="168"/>
      <c r="D2386" s="164"/>
      <c r="E2386" s="165"/>
      <c r="F2386" s="166"/>
    </row>
    <row r="2387" spans="2:6" s="97" customFormat="1" x14ac:dyDescent="0.2">
      <c r="B2387" s="167"/>
      <c r="C2387" s="168"/>
      <c r="D2387" s="164"/>
      <c r="E2387" s="165"/>
      <c r="F2387" s="166"/>
    </row>
    <row r="2388" spans="2:6" s="97" customFormat="1" x14ac:dyDescent="0.2">
      <c r="B2388" s="167"/>
      <c r="C2388" s="168"/>
      <c r="D2388" s="164"/>
      <c r="E2388" s="165"/>
      <c r="F2388" s="166"/>
    </row>
    <row r="2389" spans="2:6" s="97" customFormat="1" x14ac:dyDescent="0.2">
      <c r="B2389" s="167"/>
      <c r="C2389" s="168"/>
      <c r="D2389" s="164"/>
      <c r="E2389" s="165"/>
      <c r="F2389" s="166"/>
    </row>
    <row r="2390" spans="2:6" s="97" customFormat="1" x14ac:dyDescent="0.2">
      <c r="B2390" s="167"/>
      <c r="C2390" s="168"/>
      <c r="D2390" s="164"/>
      <c r="E2390" s="165"/>
      <c r="F2390" s="166"/>
    </row>
    <row r="2391" spans="2:6" s="97" customFormat="1" x14ac:dyDescent="0.2">
      <c r="B2391" s="167"/>
      <c r="C2391" s="168"/>
      <c r="D2391" s="164"/>
      <c r="E2391" s="165"/>
      <c r="F2391" s="166"/>
    </row>
    <row r="2392" spans="2:6" s="97" customFormat="1" x14ac:dyDescent="0.2">
      <c r="B2392" s="167"/>
      <c r="C2392" s="168"/>
      <c r="D2392" s="164"/>
      <c r="E2392" s="165"/>
      <c r="F2392" s="166"/>
    </row>
    <row r="2393" spans="2:6" s="97" customFormat="1" x14ac:dyDescent="0.2">
      <c r="B2393" s="167"/>
      <c r="C2393" s="168"/>
      <c r="D2393" s="164"/>
      <c r="E2393" s="165"/>
      <c r="F2393" s="166"/>
    </row>
    <row r="2394" spans="2:6" s="97" customFormat="1" x14ac:dyDescent="0.2">
      <c r="B2394" s="167"/>
      <c r="C2394" s="168"/>
      <c r="D2394" s="164"/>
      <c r="E2394" s="165"/>
      <c r="F2394" s="166"/>
    </row>
    <row r="2395" spans="2:6" s="97" customFormat="1" x14ac:dyDescent="0.2">
      <c r="B2395" s="167"/>
      <c r="C2395" s="168"/>
      <c r="D2395" s="164"/>
      <c r="E2395" s="165"/>
      <c r="F2395" s="166"/>
    </row>
    <row r="2396" spans="2:6" s="97" customFormat="1" x14ac:dyDescent="0.2">
      <c r="B2396" s="167"/>
      <c r="C2396" s="168"/>
      <c r="D2396" s="164"/>
      <c r="E2396" s="165"/>
      <c r="F2396" s="166"/>
    </row>
    <row r="2397" spans="2:6" s="97" customFormat="1" x14ac:dyDescent="0.2">
      <c r="B2397" s="167"/>
      <c r="C2397" s="168"/>
      <c r="D2397" s="164"/>
      <c r="E2397" s="165"/>
      <c r="F2397" s="166"/>
    </row>
    <row r="2398" spans="2:6" s="97" customFormat="1" x14ac:dyDescent="0.2">
      <c r="B2398" s="167"/>
      <c r="C2398" s="168"/>
      <c r="D2398" s="164"/>
      <c r="E2398" s="165"/>
      <c r="F2398" s="166"/>
    </row>
    <row r="2399" spans="2:6" s="97" customFormat="1" x14ac:dyDescent="0.2">
      <c r="B2399" s="167"/>
      <c r="C2399" s="168"/>
      <c r="D2399" s="164"/>
      <c r="E2399" s="165"/>
      <c r="F2399" s="166"/>
    </row>
    <row r="2400" spans="2:6" s="97" customFormat="1" x14ac:dyDescent="0.2">
      <c r="B2400" s="167"/>
      <c r="C2400" s="168"/>
      <c r="D2400" s="164"/>
      <c r="E2400" s="165"/>
      <c r="F2400" s="166"/>
    </row>
    <row r="2401" spans="2:6" s="97" customFormat="1" x14ac:dyDescent="0.2">
      <c r="B2401" s="167"/>
      <c r="C2401" s="168"/>
      <c r="D2401" s="164"/>
      <c r="E2401" s="165"/>
      <c r="F2401" s="166"/>
    </row>
    <row r="2402" spans="2:6" s="97" customFormat="1" x14ac:dyDescent="0.2">
      <c r="B2402" s="167"/>
      <c r="C2402" s="168"/>
      <c r="D2402" s="164"/>
      <c r="E2402" s="165"/>
      <c r="F2402" s="166"/>
    </row>
    <row r="2403" spans="2:6" s="97" customFormat="1" x14ac:dyDescent="0.2">
      <c r="B2403" s="167"/>
      <c r="C2403" s="168"/>
      <c r="D2403" s="164"/>
      <c r="E2403" s="165"/>
      <c r="F2403" s="166"/>
    </row>
    <row r="2404" spans="2:6" s="97" customFormat="1" x14ac:dyDescent="0.2">
      <c r="B2404" s="167"/>
      <c r="C2404" s="168"/>
      <c r="D2404" s="164"/>
      <c r="E2404" s="165"/>
      <c r="F2404" s="166"/>
    </row>
    <row r="2405" spans="2:6" s="97" customFormat="1" x14ac:dyDescent="0.2">
      <c r="B2405" s="167"/>
      <c r="C2405" s="168"/>
      <c r="D2405" s="164"/>
      <c r="E2405" s="165"/>
      <c r="F2405" s="166"/>
    </row>
    <row r="2406" spans="2:6" s="97" customFormat="1" x14ac:dyDescent="0.2">
      <c r="B2406" s="167"/>
      <c r="C2406" s="168"/>
      <c r="D2406" s="164"/>
      <c r="E2406" s="165"/>
      <c r="F2406" s="166"/>
    </row>
    <row r="2407" spans="2:6" s="97" customFormat="1" x14ac:dyDescent="0.2">
      <c r="B2407" s="167"/>
      <c r="C2407" s="168"/>
      <c r="D2407" s="164"/>
      <c r="E2407" s="165"/>
      <c r="F2407" s="166"/>
    </row>
    <row r="2408" spans="2:6" s="97" customFormat="1" x14ac:dyDescent="0.2">
      <c r="B2408" s="167"/>
      <c r="C2408" s="168"/>
      <c r="D2408" s="164"/>
      <c r="E2408" s="165"/>
      <c r="F2408" s="166"/>
    </row>
    <row r="2409" spans="2:6" s="97" customFormat="1" x14ac:dyDescent="0.2">
      <c r="B2409" s="167"/>
      <c r="C2409" s="168"/>
      <c r="D2409" s="164"/>
      <c r="E2409" s="165"/>
      <c r="F2409" s="166"/>
    </row>
    <row r="2410" spans="2:6" s="97" customFormat="1" x14ac:dyDescent="0.2">
      <c r="B2410" s="167"/>
      <c r="C2410" s="168"/>
      <c r="D2410" s="164"/>
      <c r="E2410" s="165"/>
      <c r="F2410" s="166"/>
    </row>
    <row r="2411" spans="2:6" s="97" customFormat="1" x14ac:dyDescent="0.2">
      <c r="B2411" s="167"/>
      <c r="C2411" s="168"/>
      <c r="D2411" s="164"/>
      <c r="E2411" s="165"/>
      <c r="F2411" s="166"/>
    </row>
    <row r="2412" spans="2:6" s="97" customFormat="1" x14ac:dyDescent="0.2">
      <c r="B2412" s="167"/>
      <c r="C2412" s="168"/>
      <c r="D2412" s="164"/>
      <c r="E2412" s="165"/>
      <c r="F2412" s="166"/>
    </row>
    <row r="2413" spans="2:6" s="97" customFormat="1" x14ac:dyDescent="0.2">
      <c r="B2413" s="167"/>
      <c r="C2413" s="168"/>
      <c r="D2413" s="164"/>
      <c r="E2413" s="165"/>
      <c r="F2413" s="166"/>
    </row>
    <row r="2414" spans="2:6" s="97" customFormat="1" x14ac:dyDescent="0.2">
      <c r="B2414" s="167"/>
      <c r="C2414" s="168"/>
      <c r="D2414" s="164"/>
      <c r="E2414" s="165"/>
      <c r="F2414" s="166"/>
    </row>
    <row r="2415" spans="2:6" s="97" customFormat="1" x14ac:dyDescent="0.2">
      <c r="B2415" s="167"/>
      <c r="C2415" s="168"/>
      <c r="D2415" s="164"/>
      <c r="E2415" s="165"/>
      <c r="F2415" s="166"/>
    </row>
    <row r="2416" spans="2:6" s="97" customFormat="1" x14ac:dyDescent="0.2">
      <c r="B2416" s="167"/>
      <c r="C2416" s="168"/>
      <c r="D2416" s="164"/>
      <c r="E2416" s="165"/>
      <c r="F2416" s="166"/>
    </row>
    <row r="2417" spans="2:6" s="97" customFormat="1" x14ac:dyDescent="0.2">
      <c r="B2417" s="167"/>
      <c r="C2417" s="168"/>
      <c r="D2417" s="164"/>
      <c r="E2417" s="165"/>
      <c r="F2417" s="166"/>
    </row>
    <row r="2418" spans="2:6" s="97" customFormat="1" x14ac:dyDescent="0.2">
      <c r="B2418" s="167"/>
      <c r="C2418" s="168"/>
      <c r="D2418" s="164"/>
      <c r="E2418" s="165"/>
      <c r="F2418" s="166"/>
    </row>
    <row r="2419" spans="2:6" s="97" customFormat="1" x14ac:dyDescent="0.2">
      <c r="B2419" s="167"/>
      <c r="C2419" s="168"/>
      <c r="D2419" s="164"/>
      <c r="E2419" s="165"/>
      <c r="F2419" s="166"/>
    </row>
    <row r="2420" spans="2:6" s="97" customFormat="1" x14ac:dyDescent="0.2">
      <c r="B2420" s="167"/>
      <c r="C2420" s="168"/>
      <c r="D2420" s="164"/>
      <c r="E2420" s="165"/>
      <c r="F2420" s="166"/>
    </row>
    <row r="2421" spans="2:6" s="97" customFormat="1" x14ac:dyDescent="0.2">
      <c r="B2421" s="167"/>
      <c r="C2421" s="168"/>
      <c r="D2421" s="164"/>
      <c r="E2421" s="165"/>
      <c r="F2421" s="166"/>
    </row>
    <row r="2422" spans="2:6" s="97" customFormat="1" x14ac:dyDescent="0.2">
      <c r="B2422" s="167"/>
      <c r="C2422" s="168"/>
      <c r="D2422" s="164"/>
      <c r="E2422" s="165"/>
      <c r="F2422" s="166"/>
    </row>
    <row r="2423" spans="2:6" s="97" customFormat="1" x14ac:dyDescent="0.2">
      <c r="B2423" s="167"/>
      <c r="C2423" s="168"/>
      <c r="D2423" s="164"/>
      <c r="E2423" s="165"/>
      <c r="F2423" s="166"/>
    </row>
    <row r="2424" spans="2:6" s="97" customFormat="1" x14ac:dyDescent="0.2">
      <c r="B2424" s="167"/>
      <c r="C2424" s="168"/>
      <c r="D2424" s="164"/>
      <c r="E2424" s="165"/>
      <c r="F2424" s="166"/>
    </row>
    <row r="2425" spans="2:6" s="97" customFormat="1" x14ac:dyDescent="0.2">
      <c r="B2425" s="167"/>
      <c r="C2425" s="168"/>
      <c r="D2425" s="164"/>
      <c r="E2425" s="165"/>
      <c r="F2425" s="166"/>
    </row>
    <row r="2426" spans="2:6" s="97" customFormat="1" x14ac:dyDescent="0.2">
      <c r="B2426" s="167"/>
      <c r="C2426" s="168"/>
      <c r="D2426" s="164"/>
      <c r="E2426" s="165"/>
      <c r="F2426" s="166"/>
    </row>
    <row r="2427" spans="2:6" s="97" customFormat="1" x14ac:dyDescent="0.2">
      <c r="B2427" s="167"/>
      <c r="C2427" s="168"/>
      <c r="D2427" s="164"/>
      <c r="E2427" s="165"/>
      <c r="F2427" s="166"/>
    </row>
    <row r="2428" spans="2:6" s="97" customFormat="1" x14ac:dyDescent="0.2">
      <c r="B2428" s="167"/>
      <c r="C2428" s="168"/>
      <c r="D2428" s="164"/>
      <c r="E2428" s="165"/>
      <c r="F2428" s="166"/>
    </row>
    <row r="2429" spans="2:6" s="97" customFormat="1" x14ac:dyDescent="0.2">
      <c r="B2429" s="167"/>
      <c r="C2429" s="168"/>
      <c r="D2429" s="164"/>
      <c r="E2429" s="165"/>
      <c r="F2429" s="166"/>
    </row>
    <row r="2430" spans="2:6" s="97" customFormat="1" x14ac:dyDescent="0.2">
      <c r="B2430" s="167"/>
      <c r="C2430" s="168"/>
      <c r="D2430" s="164"/>
      <c r="E2430" s="165"/>
      <c r="F2430" s="166"/>
    </row>
    <row r="2431" spans="2:6" s="97" customFormat="1" x14ac:dyDescent="0.2">
      <c r="B2431" s="167"/>
      <c r="C2431" s="168"/>
      <c r="D2431" s="164"/>
      <c r="E2431" s="165"/>
      <c r="F2431" s="166"/>
    </row>
    <row r="2432" spans="2:6" s="97" customFormat="1" x14ac:dyDescent="0.2">
      <c r="B2432" s="167"/>
      <c r="C2432" s="168"/>
      <c r="D2432" s="164"/>
      <c r="E2432" s="165"/>
      <c r="F2432" s="166"/>
    </row>
    <row r="2433" spans="2:6" s="97" customFormat="1" x14ac:dyDescent="0.2">
      <c r="B2433" s="167"/>
      <c r="C2433" s="168"/>
      <c r="D2433" s="164"/>
      <c r="E2433" s="165"/>
      <c r="F2433" s="166"/>
    </row>
    <row r="2434" spans="2:6" s="97" customFormat="1" x14ac:dyDescent="0.2">
      <c r="B2434" s="167"/>
      <c r="C2434" s="168"/>
      <c r="D2434" s="164"/>
      <c r="E2434" s="165"/>
      <c r="F2434" s="166"/>
    </row>
    <row r="2435" spans="2:6" s="97" customFormat="1" x14ac:dyDescent="0.2">
      <c r="B2435" s="167"/>
      <c r="C2435" s="168"/>
      <c r="D2435" s="164"/>
      <c r="E2435" s="165"/>
      <c r="F2435" s="166"/>
    </row>
    <row r="2436" spans="2:6" s="97" customFormat="1" x14ac:dyDescent="0.2">
      <c r="B2436" s="167"/>
      <c r="C2436" s="168"/>
      <c r="D2436" s="164"/>
      <c r="E2436" s="165"/>
      <c r="F2436" s="166"/>
    </row>
    <row r="2437" spans="2:6" s="97" customFormat="1" x14ac:dyDescent="0.2">
      <c r="B2437" s="167"/>
      <c r="C2437" s="168"/>
      <c r="D2437" s="164"/>
      <c r="E2437" s="165"/>
      <c r="F2437" s="166"/>
    </row>
    <row r="2438" spans="2:6" s="97" customFormat="1" x14ac:dyDescent="0.2">
      <c r="B2438" s="167"/>
      <c r="C2438" s="168"/>
      <c r="D2438" s="164"/>
      <c r="E2438" s="165"/>
      <c r="F2438" s="166"/>
    </row>
    <row r="2439" spans="2:6" s="97" customFormat="1" x14ac:dyDescent="0.2">
      <c r="B2439" s="167"/>
      <c r="C2439" s="168"/>
      <c r="D2439" s="164"/>
      <c r="E2439" s="165"/>
      <c r="F2439" s="166"/>
    </row>
    <row r="2440" spans="2:6" s="97" customFormat="1" x14ac:dyDescent="0.2">
      <c r="B2440" s="167"/>
      <c r="C2440" s="168"/>
      <c r="D2440" s="164"/>
      <c r="E2440" s="165"/>
      <c r="F2440" s="166"/>
    </row>
    <row r="2441" spans="2:6" s="97" customFormat="1" x14ac:dyDescent="0.2">
      <c r="B2441" s="167"/>
      <c r="C2441" s="168"/>
      <c r="D2441" s="164"/>
      <c r="E2441" s="165"/>
      <c r="F2441" s="166"/>
    </row>
    <row r="2442" spans="2:6" s="97" customFormat="1" x14ac:dyDescent="0.2">
      <c r="B2442" s="167"/>
      <c r="C2442" s="168"/>
      <c r="D2442" s="164"/>
      <c r="E2442" s="165"/>
      <c r="F2442" s="166"/>
    </row>
    <row r="2443" spans="2:6" s="97" customFormat="1" x14ac:dyDescent="0.2">
      <c r="B2443" s="167"/>
      <c r="C2443" s="168"/>
      <c r="D2443" s="164"/>
      <c r="E2443" s="165"/>
      <c r="F2443" s="166"/>
    </row>
    <row r="2444" spans="2:6" s="97" customFormat="1" x14ac:dyDescent="0.2">
      <c r="B2444" s="167"/>
      <c r="C2444" s="168"/>
      <c r="D2444" s="164"/>
      <c r="E2444" s="165"/>
      <c r="F2444" s="166"/>
    </row>
    <row r="2445" spans="2:6" s="97" customFormat="1" x14ac:dyDescent="0.2">
      <c r="B2445" s="167"/>
      <c r="C2445" s="168"/>
      <c r="D2445" s="164"/>
      <c r="E2445" s="165"/>
      <c r="F2445" s="166"/>
    </row>
    <row r="2446" spans="2:6" s="97" customFormat="1" x14ac:dyDescent="0.2">
      <c r="B2446" s="167"/>
      <c r="C2446" s="168"/>
      <c r="D2446" s="164"/>
      <c r="E2446" s="165"/>
      <c r="F2446" s="166"/>
    </row>
    <row r="2447" spans="2:6" s="97" customFormat="1" x14ac:dyDescent="0.2">
      <c r="B2447" s="167"/>
      <c r="C2447" s="168"/>
      <c r="D2447" s="164"/>
      <c r="E2447" s="165"/>
      <c r="F2447" s="166"/>
    </row>
    <row r="2448" spans="2:6" s="97" customFormat="1" x14ac:dyDescent="0.2">
      <c r="B2448" s="167"/>
      <c r="C2448" s="168"/>
      <c r="D2448" s="164"/>
      <c r="E2448" s="165"/>
      <c r="F2448" s="166"/>
    </row>
    <row r="2449" spans="2:6" s="97" customFormat="1" x14ac:dyDescent="0.2">
      <c r="B2449" s="167"/>
      <c r="C2449" s="168"/>
      <c r="D2449" s="164"/>
      <c r="E2449" s="165"/>
      <c r="F2449" s="166"/>
    </row>
    <row r="2450" spans="2:6" s="97" customFormat="1" x14ac:dyDescent="0.2">
      <c r="B2450" s="167"/>
      <c r="C2450" s="168"/>
      <c r="D2450" s="164"/>
      <c r="E2450" s="165"/>
      <c r="F2450" s="166"/>
    </row>
    <row r="2451" spans="2:6" s="97" customFormat="1" x14ac:dyDescent="0.2">
      <c r="B2451" s="167"/>
      <c r="C2451" s="168"/>
      <c r="D2451" s="164"/>
      <c r="E2451" s="165"/>
      <c r="F2451" s="166"/>
    </row>
    <row r="2452" spans="2:6" s="97" customFormat="1" x14ac:dyDescent="0.2">
      <c r="B2452" s="167"/>
      <c r="C2452" s="168"/>
      <c r="D2452" s="164"/>
      <c r="E2452" s="165"/>
      <c r="F2452" s="166"/>
    </row>
    <row r="2453" spans="2:6" s="97" customFormat="1" x14ac:dyDescent="0.2">
      <c r="B2453" s="167"/>
      <c r="C2453" s="168"/>
      <c r="D2453" s="164"/>
      <c r="E2453" s="165"/>
      <c r="F2453" s="166"/>
    </row>
    <row r="2454" spans="2:6" s="97" customFormat="1" x14ac:dyDescent="0.2">
      <c r="B2454" s="167"/>
      <c r="C2454" s="168"/>
      <c r="D2454" s="164"/>
      <c r="E2454" s="165"/>
      <c r="F2454" s="166"/>
    </row>
    <row r="2455" spans="2:6" s="97" customFormat="1" x14ac:dyDescent="0.2">
      <c r="B2455" s="167"/>
      <c r="C2455" s="168"/>
      <c r="D2455" s="164"/>
      <c r="E2455" s="165"/>
      <c r="F2455" s="166"/>
    </row>
    <row r="2456" spans="2:6" s="97" customFormat="1" x14ac:dyDescent="0.2">
      <c r="B2456" s="167"/>
      <c r="C2456" s="168"/>
      <c r="D2456" s="164"/>
      <c r="E2456" s="165"/>
      <c r="F2456" s="166"/>
    </row>
    <row r="2457" spans="2:6" s="97" customFormat="1" x14ac:dyDescent="0.2">
      <c r="B2457" s="167"/>
      <c r="C2457" s="168"/>
      <c r="D2457" s="164"/>
      <c r="E2457" s="165"/>
      <c r="F2457" s="166"/>
    </row>
    <row r="2458" spans="2:6" s="97" customFormat="1" x14ac:dyDescent="0.2">
      <c r="B2458" s="167"/>
      <c r="C2458" s="168"/>
      <c r="D2458" s="164"/>
      <c r="E2458" s="165"/>
      <c r="F2458" s="166"/>
    </row>
    <row r="2459" spans="2:6" s="97" customFormat="1" x14ac:dyDescent="0.2">
      <c r="B2459" s="167"/>
      <c r="C2459" s="168"/>
      <c r="D2459" s="164"/>
      <c r="E2459" s="165"/>
      <c r="F2459" s="166"/>
    </row>
    <row r="2460" spans="2:6" s="97" customFormat="1" x14ac:dyDescent="0.2">
      <c r="B2460" s="167"/>
      <c r="C2460" s="168"/>
      <c r="D2460" s="164"/>
      <c r="E2460" s="165"/>
      <c r="F2460" s="166"/>
    </row>
    <row r="2461" spans="2:6" s="97" customFormat="1" x14ac:dyDescent="0.2">
      <c r="B2461" s="167"/>
      <c r="C2461" s="168"/>
      <c r="D2461" s="164"/>
      <c r="E2461" s="165"/>
      <c r="F2461" s="166"/>
    </row>
    <row r="2462" spans="2:6" s="97" customFormat="1" x14ac:dyDescent="0.2">
      <c r="B2462" s="167"/>
      <c r="C2462" s="168"/>
      <c r="D2462" s="164"/>
      <c r="E2462" s="165"/>
      <c r="F2462" s="166"/>
    </row>
    <row r="2463" spans="2:6" s="97" customFormat="1" x14ac:dyDescent="0.2">
      <c r="B2463" s="167"/>
      <c r="C2463" s="168"/>
      <c r="D2463" s="164"/>
      <c r="E2463" s="165"/>
      <c r="F2463" s="166"/>
    </row>
    <row r="2464" spans="2:6" s="97" customFormat="1" x14ac:dyDescent="0.2">
      <c r="B2464" s="167"/>
      <c r="C2464" s="168"/>
      <c r="D2464" s="164"/>
      <c r="E2464" s="165"/>
      <c r="F2464" s="166"/>
    </row>
    <row r="2465" spans="2:6" s="97" customFormat="1" x14ac:dyDescent="0.2">
      <c r="B2465" s="167"/>
      <c r="C2465" s="168"/>
      <c r="D2465" s="164"/>
      <c r="E2465" s="165"/>
      <c r="F2465" s="166"/>
    </row>
    <row r="2466" spans="2:6" s="97" customFormat="1" x14ac:dyDescent="0.2">
      <c r="B2466" s="167"/>
      <c r="C2466" s="168"/>
      <c r="D2466" s="164"/>
      <c r="E2466" s="165"/>
      <c r="F2466" s="166"/>
    </row>
    <row r="2467" spans="2:6" s="97" customFormat="1" x14ac:dyDescent="0.2">
      <c r="B2467" s="167"/>
      <c r="C2467" s="168"/>
      <c r="D2467" s="164"/>
      <c r="E2467" s="165"/>
      <c r="F2467" s="166"/>
    </row>
    <row r="2468" spans="2:6" s="97" customFormat="1" x14ac:dyDescent="0.2">
      <c r="B2468" s="167"/>
      <c r="C2468" s="168"/>
      <c r="D2468" s="164"/>
      <c r="E2468" s="165"/>
      <c r="F2468" s="166"/>
    </row>
    <row r="2469" spans="2:6" s="97" customFormat="1" x14ac:dyDescent="0.2">
      <c r="B2469" s="167"/>
      <c r="C2469" s="168"/>
      <c r="D2469" s="164"/>
      <c r="E2469" s="165"/>
      <c r="F2469" s="166"/>
    </row>
    <row r="2470" spans="2:6" s="97" customFormat="1" x14ac:dyDescent="0.2">
      <c r="B2470" s="167"/>
      <c r="C2470" s="168"/>
      <c r="D2470" s="164"/>
      <c r="E2470" s="165"/>
      <c r="F2470" s="166"/>
    </row>
    <row r="2471" spans="2:6" s="97" customFormat="1" x14ac:dyDescent="0.2">
      <c r="B2471" s="167"/>
      <c r="C2471" s="168"/>
      <c r="D2471" s="164"/>
      <c r="E2471" s="165"/>
      <c r="F2471" s="166"/>
    </row>
    <row r="2472" spans="2:6" s="97" customFormat="1" x14ac:dyDescent="0.2">
      <c r="B2472" s="167"/>
      <c r="C2472" s="168"/>
      <c r="D2472" s="164"/>
      <c r="E2472" s="165"/>
      <c r="F2472" s="166"/>
    </row>
    <row r="2473" spans="2:6" s="97" customFormat="1" x14ac:dyDescent="0.2">
      <c r="B2473" s="167"/>
      <c r="C2473" s="168"/>
      <c r="D2473" s="164"/>
      <c r="E2473" s="165"/>
      <c r="F2473" s="166"/>
    </row>
    <row r="2474" spans="2:6" s="97" customFormat="1" x14ac:dyDescent="0.2">
      <c r="B2474" s="167"/>
      <c r="C2474" s="168"/>
      <c r="D2474" s="164"/>
      <c r="E2474" s="165"/>
      <c r="F2474" s="166"/>
    </row>
    <row r="2475" spans="2:6" s="97" customFormat="1" x14ac:dyDescent="0.2">
      <c r="B2475" s="167"/>
      <c r="C2475" s="168"/>
      <c r="D2475" s="164"/>
      <c r="E2475" s="165"/>
      <c r="F2475" s="166"/>
    </row>
    <row r="2476" spans="2:6" s="97" customFormat="1" x14ac:dyDescent="0.2">
      <c r="B2476" s="167"/>
      <c r="C2476" s="168"/>
      <c r="D2476" s="164"/>
      <c r="E2476" s="165"/>
      <c r="F2476" s="166"/>
    </row>
    <row r="2477" spans="2:6" s="97" customFormat="1" x14ac:dyDescent="0.2">
      <c r="B2477" s="167"/>
      <c r="C2477" s="168"/>
      <c r="D2477" s="164"/>
      <c r="E2477" s="165"/>
      <c r="F2477" s="166"/>
    </row>
    <row r="2478" spans="2:6" s="97" customFormat="1" x14ac:dyDescent="0.2">
      <c r="B2478" s="167"/>
      <c r="C2478" s="168"/>
      <c r="D2478" s="164"/>
      <c r="E2478" s="165"/>
      <c r="F2478" s="166"/>
    </row>
    <row r="2479" spans="2:6" s="97" customFormat="1" x14ac:dyDescent="0.2">
      <c r="B2479" s="167"/>
      <c r="C2479" s="168"/>
      <c r="D2479" s="164"/>
      <c r="E2479" s="165"/>
      <c r="F2479" s="166"/>
    </row>
    <row r="2480" spans="2:6" s="97" customFormat="1" x14ac:dyDescent="0.2">
      <c r="B2480" s="167"/>
      <c r="C2480" s="168"/>
      <c r="D2480" s="164"/>
      <c r="E2480" s="165"/>
      <c r="F2480" s="166"/>
    </row>
    <row r="2481" spans="2:6" s="97" customFormat="1" x14ac:dyDescent="0.2">
      <c r="B2481" s="167"/>
      <c r="C2481" s="168"/>
      <c r="D2481" s="164"/>
      <c r="E2481" s="165"/>
      <c r="F2481" s="166"/>
    </row>
    <row r="2482" spans="2:6" s="97" customFormat="1" x14ac:dyDescent="0.2">
      <c r="B2482" s="167"/>
      <c r="C2482" s="168"/>
      <c r="D2482" s="164"/>
      <c r="E2482" s="165"/>
      <c r="F2482" s="166"/>
    </row>
    <row r="2483" spans="2:6" s="97" customFormat="1" x14ac:dyDescent="0.2">
      <c r="B2483" s="167"/>
      <c r="C2483" s="168"/>
      <c r="D2483" s="164"/>
      <c r="E2483" s="165"/>
      <c r="F2483" s="166"/>
    </row>
    <row r="2484" spans="2:6" s="97" customFormat="1" x14ac:dyDescent="0.2">
      <c r="B2484" s="167"/>
      <c r="C2484" s="168"/>
      <c r="D2484" s="164"/>
      <c r="E2484" s="165"/>
      <c r="F2484" s="166"/>
    </row>
    <row r="2485" spans="2:6" s="97" customFormat="1" x14ac:dyDescent="0.2">
      <c r="B2485" s="167"/>
      <c r="C2485" s="168"/>
      <c r="D2485" s="164"/>
      <c r="E2485" s="165"/>
      <c r="F2485" s="166"/>
    </row>
    <row r="2486" spans="2:6" s="97" customFormat="1" x14ac:dyDescent="0.2">
      <c r="B2486" s="167"/>
      <c r="C2486" s="168"/>
      <c r="D2486" s="164"/>
      <c r="E2486" s="165"/>
      <c r="F2486" s="166"/>
    </row>
    <row r="2487" spans="2:6" s="97" customFormat="1" x14ac:dyDescent="0.2">
      <c r="B2487" s="167"/>
      <c r="C2487" s="168"/>
      <c r="D2487" s="164"/>
      <c r="E2487" s="165"/>
      <c r="F2487" s="166"/>
    </row>
    <row r="2488" spans="2:6" s="97" customFormat="1" x14ac:dyDescent="0.2">
      <c r="B2488" s="167"/>
      <c r="C2488" s="168"/>
      <c r="D2488" s="164"/>
      <c r="E2488" s="165"/>
      <c r="F2488" s="166"/>
    </row>
    <row r="2489" spans="2:6" s="97" customFormat="1" x14ac:dyDescent="0.2">
      <c r="B2489" s="167"/>
      <c r="C2489" s="168"/>
      <c r="D2489" s="164"/>
      <c r="E2489" s="165"/>
      <c r="F2489" s="166"/>
    </row>
    <row r="2490" spans="2:6" s="97" customFormat="1" x14ac:dyDescent="0.2">
      <c r="B2490" s="167"/>
      <c r="C2490" s="168"/>
      <c r="D2490" s="164"/>
      <c r="E2490" s="165"/>
      <c r="F2490" s="166"/>
    </row>
    <row r="2491" spans="2:6" s="97" customFormat="1" x14ac:dyDescent="0.2">
      <c r="B2491" s="167"/>
      <c r="C2491" s="168"/>
      <c r="D2491" s="164"/>
      <c r="E2491" s="165"/>
      <c r="F2491" s="166"/>
    </row>
    <row r="2492" spans="2:6" s="97" customFormat="1" x14ac:dyDescent="0.2">
      <c r="B2492" s="167"/>
      <c r="C2492" s="168"/>
      <c r="D2492" s="164"/>
      <c r="E2492" s="165"/>
      <c r="F2492" s="166"/>
    </row>
    <row r="2493" spans="2:6" s="97" customFormat="1" x14ac:dyDescent="0.2">
      <c r="B2493" s="167"/>
      <c r="C2493" s="168"/>
      <c r="D2493" s="164"/>
      <c r="E2493" s="165"/>
      <c r="F2493" s="166"/>
    </row>
    <row r="2494" spans="2:6" s="97" customFormat="1" x14ac:dyDescent="0.2">
      <c r="B2494" s="167"/>
      <c r="C2494" s="168"/>
      <c r="D2494" s="164"/>
      <c r="E2494" s="165"/>
      <c r="F2494" s="166"/>
    </row>
    <row r="2495" spans="2:6" s="97" customFormat="1" x14ac:dyDescent="0.2">
      <c r="B2495" s="167"/>
      <c r="C2495" s="168"/>
      <c r="D2495" s="164"/>
      <c r="E2495" s="165"/>
      <c r="F2495" s="166"/>
    </row>
    <row r="2496" spans="2:6" s="97" customFormat="1" x14ac:dyDescent="0.2">
      <c r="B2496" s="167"/>
      <c r="C2496" s="168"/>
      <c r="D2496" s="164"/>
      <c r="E2496" s="165"/>
      <c r="F2496" s="166"/>
    </row>
    <row r="2497" spans="2:6" s="97" customFormat="1" x14ac:dyDescent="0.2">
      <c r="B2497" s="167"/>
      <c r="C2497" s="168"/>
      <c r="D2497" s="164"/>
      <c r="E2497" s="165"/>
      <c r="F2497" s="166"/>
    </row>
    <row r="2498" spans="2:6" s="97" customFormat="1" x14ac:dyDescent="0.2">
      <c r="B2498" s="167"/>
      <c r="C2498" s="168"/>
      <c r="D2498" s="164"/>
      <c r="E2498" s="165"/>
      <c r="F2498" s="166"/>
    </row>
    <row r="2499" spans="2:6" s="97" customFormat="1" x14ac:dyDescent="0.2">
      <c r="B2499" s="167"/>
      <c r="C2499" s="168"/>
      <c r="D2499" s="164"/>
      <c r="E2499" s="165"/>
      <c r="F2499" s="166"/>
    </row>
    <row r="2500" spans="2:6" s="97" customFormat="1" x14ac:dyDescent="0.2">
      <c r="B2500" s="167"/>
      <c r="C2500" s="168"/>
      <c r="D2500" s="164"/>
      <c r="E2500" s="165"/>
      <c r="F2500" s="166"/>
    </row>
    <row r="2501" spans="2:6" s="97" customFormat="1" x14ac:dyDescent="0.2">
      <c r="B2501" s="167"/>
      <c r="C2501" s="168"/>
      <c r="D2501" s="164"/>
      <c r="E2501" s="165"/>
      <c r="F2501" s="166"/>
    </row>
    <row r="2502" spans="2:6" s="97" customFormat="1" x14ac:dyDescent="0.2">
      <c r="B2502" s="167"/>
      <c r="C2502" s="168"/>
      <c r="D2502" s="164"/>
      <c r="E2502" s="165"/>
      <c r="F2502" s="166"/>
    </row>
    <row r="2503" spans="2:6" s="97" customFormat="1" x14ac:dyDescent="0.2">
      <c r="B2503" s="167"/>
      <c r="C2503" s="168"/>
      <c r="D2503" s="164"/>
      <c r="E2503" s="165"/>
      <c r="F2503" s="166"/>
    </row>
    <row r="2504" spans="2:6" s="97" customFormat="1" x14ac:dyDescent="0.2">
      <c r="B2504" s="167"/>
      <c r="C2504" s="168"/>
      <c r="D2504" s="164"/>
      <c r="E2504" s="165"/>
      <c r="F2504" s="166"/>
    </row>
    <row r="2505" spans="2:6" s="97" customFormat="1" x14ac:dyDescent="0.2">
      <c r="B2505" s="167"/>
      <c r="C2505" s="168"/>
      <c r="D2505" s="164"/>
      <c r="E2505" s="165"/>
      <c r="F2505" s="166"/>
    </row>
    <row r="2506" spans="2:6" s="97" customFormat="1" x14ac:dyDescent="0.2">
      <c r="B2506" s="167"/>
      <c r="C2506" s="168"/>
      <c r="D2506" s="164"/>
      <c r="E2506" s="165"/>
      <c r="F2506" s="166"/>
    </row>
    <row r="2507" spans="2:6" s="97" customFormat="1" x14ac:dyDescent="0.2">
      <c r="B2507" s="167"/>
      <c r="C2507" s="168"/>
      <c r="D2507" s="164"/>
      <c r="E2507" s="165"/>
      <c r="F2507" s="166"/>
    </row>
    <row r="2508" spans="2:6" s="97" customFormat="1" x14ac:dyDescent="0.2">
      <c r="B2508" s="167"/>
      <c r="C2508" s="168"/>
      <c r="D2508" s="164"/>
      <c r="E2508" s="165"/>
      <c r="F2508" s="166"/>
    </row>
    <row r="2509" spans="2:6" s="97" customFormat="1" x14ac:dyDescent="0.2">
      <c r="B2509" s="167"/>
      <c r="C2509" s="168"/>
      <c r="D2509" s="164"/>
      <c r="E2509" s="165"/>
      <c r="F2509" s="166"/>
    </row>
    <row r="2510" spans="2:6" s="97" customFormat="1" x14ac:dyDescent="0.2">
      <c r="B2510" s="167"/>
      <c r="C2510" s="168"/>
      <c r="D2510" s="164"/>
      <c r="E2510" s="165"/>
      <c r="F2510" s="166"/>
    </row>
    <row r="2511" spans="2:6" s="97" customFormat="1" x14ac:dyDescent="0.2">
      <c r="B2511" s="167"/>
      <c r="C2511" s="168"/>
      <c r="D2511" s="164"/>
      <c r="E2511" s="165"/>
      <c r="F2511" s="166"/>
    </row>
    <row r="2512" spans="2:6" s="97" customFormat="1" x14ac:dyDescent="0.2">
      <c r="B2512" s="167"/>
      <c r="C2512" s="168"/>
      <c r="D2512" s="164"/>
      <c r="E2512" s="165"/>
      <c r="F2512" s="166"/>
    </row>
    <row r="2513" spans="2:6" s="97" customFormat="1" x14ac:dyDescent="0.2">
      <c r="B2513" s="167"/>
      <c r="C2513" s="168"/>
      <c r="D2513" s="164"/>
      <c r="E2513" s="165"/>
      <c r="F2513" s="166"/>
    </row>
    <row r="2514" spans="2:6" s="97" customFormat="1" x14ac:dyDescent="0.2">
      <c r="B2514" s="167"/>
      <c r="C2514" s="168"/>
      <c r="D2514" s="164"/>
      <c r="E2514" s="165"/>
      <c r="F2514" s="166"/>
    </row>
    <row r="2515" spans="2:6" s="97" customFormat="1" x14ac:dyDescent="0.2">
      <c r="B2515" s="167"/>
      <c r="C2515" s="168"/>
      <c r="D2515" s="164"/>
      <c r="E2515" s="165"/>
      <c r="F2515" s="166"/>
    </row>
    <row r="2516" spans="2:6" s="97" customFormat="1" x14ac:dyDescent="0.2">
      <c r="B2516" s="167"/>
      <c r="C2516" s="168"/>
      <c r="D2516" s="164"/>
      <c r="E2516" s="165"/>
      <c r="F2516" s="166"/>
    </row>
    <row r="2517" spans="2:6" s="97" customFormat="1" x14ac:dyDescent="0.2">
      <c r="B2517" s="167"/>
      <c r="C2517" s="168"/>
      <c r="D2517" s="164"/>
      <c r="E2517" s="165"/>
      <c r="F2517" s="166"/>
    </row>
    <row r="2518" spans="2:6" s="97" customFormat="1" x14ac:dyDescent="0.2">
      <c r="B2518" s="167"/>
      <c r="C2518" s="168"/>
      <c r="D2518" s="164"/>
      <c r="E2518" s="165"/>
      <c r="F2518" s="166"/>
    </row>
    <row r="2519" spans="2:6" s="97" customFormat="1" x14ac:dyDescent="0.2">
      <c r="B2519" s="167"/>
      <c r="C2519" s="168"/>
      <c r="D2519" s="164"/>
      <c r="E2519" s="165"/>
      <c r="F2519" s="166"/>
    </row>
    <row r="2520" spans="2:6" s="97" customFormat="1" x14ac:dyDescent="0.2">
      <c r="B2520" s="167"/>
      <c r="C2520" s="168"/>
      <c r="D2520" s="164"/>
      <c r="E2520" s="165"/>
      <c r="F2520" s="166"/>
    </row>
    <row r="2521" spans="2:6" s="97" customFormat="1" x14ac:dyDescent="0.2">
      <c r="B2521" s="167"/>
      <c r="C2521" s="168"/>
      <c r="D2521" s="164"/>
      <c r="E2521" s="165"/>
      <c r="F2521" s="166"/>
    </row>
    <row r="2522" spans="2:6" s="97" customFormat="1" x14ac:dyDescent="0.2">
      <c r="B2522" s="167"/>
      <c r="C2522" s="168"/>
      <c r="D2522" s="164"/>
      <c r="E2522" s="165"/>
      <c r="F2522" s="166"/>
    </row>
    <row r="2523" spans="2:6" s="97" customFormat="1" x14ac:dyDescent="0.2">
      <c r="B2523" s="167"/>
      <c r="C2523" s="168"/>
      <c r="D2523" s="164"/>
      <c r="E2523" s="165"/>
      <c r="F2523" s="166"/>
    </row>
    <row r="2524" spans="2:6" s="97" customFormat="1" x14ac:dyDescent="0.2">
      <c r="B2524" s="167"/>
      <c r="C2524" s="168"/>
      <c r="D2524" s="164"/>
      <c r="E2524" s="165"/>
      <c r="F2524" s="166"/>
    </row>
  </sheetData>
  <mergeCells count="25">
    <mergeCell ref="B231:B233"/>
    <mergeCell ref="C231:C233"/>
    <mergeCell ref="B286:E286"/>
    <mergeCell ref="B287:E287"/>
    <mergeCell ref="B290:E290"/>
    <mergeCell ref="B291:B293"/>
    <mergeCell ref="C291:C293"/>
    <mergeCell ref="B163:E163"/>
    <mergeCell ref="B164:B166"/>
    <mergeCell ref="C164:C166"/>
    <mergeCell ref="B226:E226"/>
    <mergeCell ref="B227:E227"/>
    <mergeCell ref="B230:E230"/>
    <mergeCell ref="B75:E75"/>
    <mergeCell ref="B78:E78"/>
    <mergeCell ref="B79:B81"/>
    <mergeCell ref="C79:C81"/>
    <mergeCell ref="B158:E158"/>
    <mergeCell ref="B159:E159"/>
    <mergeCell ref="B7:E7"/>
    <mergeCell ref="B8:B10"/>
    <mergeCell ref="C8:C10"/>
    <mergeCell ref="B74:E74"/>
    <mergeCell ref="B3:E3"/>
    <mergeCell ref="B4:E4"/>
  </mergeCells>
  <conditionalFormatting sqref="D324:E324">
    <cfRule type="cellIs" dxfId="3" priority="3" operator="lessThan">
      <formula>1</formula>
    </cfRule>
    <cfRule type="cellIs" dxfId="2" priority="4" operator="greaterThan">
      <formula>1</formula>
    </cfRule>
  </conditionalFormatting>
  <conditionalFormatting sqref="F324">
    <cfRule type="cellIs" dxfId="1" priority="1" operator="lessThan">
      <formula>1</formula>
    </cfRule>
    <cfRule type="cellIs" dxfId="0" priority="2" operator="greaterThan">
      <formula>1</formula>
    </cfRule>
  </conditionalFormatting>
  <printOptions horizontalCentered="1"/>
  <pageMargins left="0.39370078740157483" right="0.23622047244094491" top="0.19685039370078741" bottom="0.39370078740157483" header="0.27559055118110237" footer="0.39370078740157483"/>
  <pageSetup paperSize="9" scale="17" fitToHeight="3" orientation="portrait" horizontalDpi="1200" verticalDpi="4294967292" r:id="rId1"/>
  <headerFooter differentOddEven="1" differentFirst="1" alignWithMargins="0">
    <oddFooter xml:space="preserve">&amp;R
</oddFooter>
    <evenFooter xml:space="preserve">&amp;R
</evenFooter>
    <firstFooter xml:space="preserve">&amp;R
</firstFooter>
  </headerFooter>
  <rowBreaks count="4" manualBreakCount="4">
    <brk id="70" min="1" max="4" man="1"/>
    <brk id="155" min="1" max="4" man="1"/>
    <brk id="222" min="1" max="4" man="1"/>
    <brk id="283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534"/>
  <sheetViews>
    <sheetView showGridLines="0" zoomScale="90" zoomScaleNormal="90" workbookViewId="0">
      <pane xSplit="1" ySplit="10" topLeftCell="C104" activePane="bottomRight" state="frozen"/>
      <selection activeCell="E16" sqref="E16"/>
      <selection pane="topRight" activeCell="E16" sqref="E16"/>
      <selection pane="bottomLeft" activeCell="E16" sqref="E16"/>
      <selection pane="bottomRight" activeCell="E16" sqref="E16"/>
    </sheetView>
  </sheetViews>
  <sheetFormatPr defaultRowHeight="11.25" x14ac:dyDescent="0.2"/>
  <cols>
    <col min="1" max="1" width="75.5703125" style="246" customWidth="1"/>
    <col min="2" max="2" width="11" style="190" customWidth="1"/>
    <col min="3" max="3" width="14.42578125" style="193" customWidth="1"/>
    <col min="4" max="4" width="13.7109375" style="193" bestFit="1" customWidth="1"/>
    <col min="5" max="6" width="15.28515625" style="193" bestFit="1" customWidth="1"/>
    <col min="7" max="16384" width="9.140625" style="193"/>
  </cols>
  <sheetData>
    <row r="1" spans="1:6" s="177" customFormat="1" ht="12" x14ac:dyDescent="0.2">
      <c r="A1" s="176"/>
      <c r="B1" s="1"/>
      <c r="C1" s="1"/>
      <c r="D1" s="1"/>
      <c r="E1" s="1">
        <v>61172640.859999999</v>
      </c>
      <c r="F1" s="1"/>
    </row>
    <row r="2" spans="1:6" s="177" customFormat="1" ht="12" x14ac:dyDescent="0.2">
      <c r="A2" s="178"/>
      <c r="B2" s="1"/>
      <c r="C2" s="179"/>
      <c r="D2" s="179"/>
      <c r="E2" s="179"/>
      <c r="F2" s="179"/>
    </row>
    <row r="3" spans="1:6" s="177" customFormat="1" ht="12.75" x14ac:dyDescent="0.2">
      <c r="A3" s="180"/>
      <c r="B3" s="181"/>
      <c r="C3" s="181"/>
      <c r="D3" s="181"/>
      <c r="E3" s="181"/>
      <c r="F3" s="181"/>
    </row>
    <row r="4" spans="1:6" s="177" customFormat="1" ht="12.75" x14ac:dyDescent="0.2">
      <c r="A4" s="180"/>
      <c r="B4" s="181"/>
      <c r="C4" s="181"/>
      <c r="D4" s="181"/>
      <c r="E4" s="181"/>
      <c r="F4" s="181"/>
    </row>
    <row r="5" spans="1:6" s="184" customFormat="1" ht="12.75" x14ac:dyDescent="0.2">
      <c r="A5" s="182" t="s">
        <v>0</v>
      </c>
      <c r="B5" s="183"/>
      <c r="C5" s="183"/>
      <c r="D5" s="183"/>
      <c r="E5" s="183"/>
      <c r="F5" s="17"/>
    </row>
    <row r="6" spans="1:6" s="177" customFormat="1" ht="11.25" customHeight="1" x14ac:dyDescent="0.2">
      <c r="A6" s="185" t="s">
        <v>272</v>
      </c>
      <c r="B6" s="186"/>
      <c r="C6" s="186"/>
      <c r="D6" s="186"/>
      <c r="E6" s="186"/>
      <c r="F6" s="22"/>
    </row>
    <row r="7" spans="1:6" s="190" customFormat="1" ht="15.75" customHeight="1" x14ac:dyDescent="0.2">
      <c r="A7" s="187"/>
      <c r="B7" s="188"/>
      <c r="C7" s="188"/>
      <c r="D7" s="188"/>
      <c r="E7" s="188"/>
      <c r="F7" s="189"/>
    </row>
    <row r="8" spans="1:6" ht="67.5" customHeight="1" x14ac:dyDescent="0.2">
      <c r="A8" s="191" t="s">
        <v>273</v>
      </c>
      <c r="B8" s="192" t="s">
        <v>4</v>
      </c>
      <c r="C8" s="38" t="s">
        <v>274</v>
      </c>
      <c r="D8" s="39" t="s">
        <v>274</v>
      </c>
      <c r="E8" s="39" t="s">
        <v>274</v>
      </c>
      <c r="F8" s="39" t="s">
        <v>274</v>
      </c>
    </row>
    <row r="9" spans="1:6" ht="12.75" x14ac:dyDescent="0.2">
      <c r="A9" s="191"/>
      <c r="B9" s="192"/>
      <c r="C9" s="91" t="s">
        <v>8</v>
      </c>
      <c r="D9" s="91" t="s">
        <v>8</v>
      </c>
      <c r="E9" s="91" t="s">
        <v>9</v>
      </c>
      <c r="F9" s="91" t="s">
        <v>9</v>
      </c>
    </row>
    <row r="10" spans="1:6" ht="25.5" x14ac:dyDescent="0.2">
      <c r="A10" s="194"/>
      <c r="B10" s="195"/>
      <c r="C10" s="196" t="s">
        <v>275</v>
      </c>
      <c r="D10" s="196" t="s">
        <v>276</v>
      </c>
      <c r="E10" s="196" t="s">
        <v>277</v>
      </c>
      <c r="F10" s="196" t="s">
        <v>278</v>
      </c>
    </row>
    <row r="11" spans="1:6" s="190" customFormat="1" ht="12.75" x14ac:dyDescent="0.2">
      <c r="A11" s="197" t="s">
        <v>279</v>
      </c>
      <c r="B11" s="198"/>
      <c r="C11" s="199">
        <v>1992027141</v>
      </c>
      <c r="D11" s="199">
        <v>701884198</v>
      </c>
      <c r="E11" s="199">
        <v>1578390304</v>
      </c>
      <c r="F11" s="199">
        <v>589827053</v>
      </c>
    </row>
    <row r="12" spans="1:6" ht="12.75" x14ac:dyDescent="0.2">
      <c r="A12" s="200" t="s">
        <v>280</v>
      </c>
      <c r="B12" s="198"/>
      <c r="C12" s="201">
        <v>1615997556</v>
      </c>
      <c r="D12" s="201">
        <v>578079185</v>
      </c>
      <c r="E12" s="201">
        <v>1337230837</v>
      </c>
      <c r="F12" s="201">
        <v>477564236</v>
      </c>
    </row>
    <row r="13" spans="1:6" ht="12.75" x14ac:dyDescent="0.2">
      <c r="A13" s="200" t="s">
        <v>281</v>
      </c>
      <c r="B13" s="202">
        <v>24</v>
      </c>
      <c r="C13" s="201">
        <v>1790352941</v>
      </c>
      <c r="D13" s="201">
        <v>643143477</v>
      </c>
      <c r="E13" s="201">
        <v>1419460070</v>
      </c>
      <c r="F13" s="201">
        <v>498076497</v>
      </c>
    </row>
    <row r="14" spans="1:6" ht="12.75" x14ac:dyDescent="0.2">
      <c r="A14" s="200" t="s">
        <v>282</v>
      </c>
      <c r="B14" s="203" t="s">
        <v>283</v>
      </c>
      <c r="C14" s="201">
        <v>3117582477</v>
      </c>
      <c r="D14" s="201">
        <v>974817365</v>
      </c>
      <c r="E14" s="201">
        <v>2446498796</v>
      </c>
      <c r="F14" s="201">
        <v>770416893</v>
      </c>
    </row>
    <row r="15" spans="1:6" ht="12.75" x14ac:dyDescent="0.2">
      <c r="A15" s="200" t="s">
        <v>284</v>
      </c>
      <c r="B15" s="203" t="s">
        <v>285</v>
      </c>
      <c r="C15" s="201">
        <v>-1234477956</v>
      </c>
      <c r="D15" s="201">
        <v>-297299075</v>
      </c>
      <c r="E15" s="201">
        <v>-954812029</v>
      </c>
      <c r="F15" s="201">
        <v>-246366944</v>
      </c>
    </row>
    <row r="16" spans="1:6" ht="12.75" x14ac:dyDescent="0.2">
      <c r="A16" s="200" t="s">
        <v>286</v>
      </c>
      <c r="B16" s="203" t="s">
        <v>285</v>
      </c>
      <c r="C16" s="201">
        <v>-92751580</v>
      </c>
      <c r="D16" s="201">
        <v>-34374813</v>
      </c>
      <c r="E16" s="201">
        <v>-72226697</v>
      </c>
      <c r="F16" s="201">
        <v>-25973452</v>
      </c>
    </row>
    <row r="17" spans="1:6" s="190" customFormat="1" ht="25.5" x14ac:dyDescent="0.2">
      <c r="A17" s="200" t="s">
        <v>287</v>
      </c>
      <c r="B17" s="204"/>
      <c r="C17" s="201">
        <v>-178132882</v>
      </c>
      <c r="D17" s="201">
        <v>-66627952</v>
      </c>
      <c r="E17" s="201">
        <v>-79104095</v>
      </c>
      <c r="F17" s="201">
        <v>-17121168</v>
      </c>
    </row>
    <row r="18" spans="1:6" s="190" customFormat="1" ht="12.75" x14ac:dyDescent="0.2">
      <c r="A18" s="200" t="s">
        <v>288</v>
      </c>
      <c r="B18" s="203" t="s">
        <v>147</v>
      </c>
      <c r="C18" s="201">
        <v>-302064711</v>
      </c>
      <c r="D18" s="201">
        <v>29460383</v>
      </c>
      <c r="E18" s="201">
        <v>-177676358</v>
      </c>
      <c r="F18" s="201">
        <v>48957141</v>
      </c>
    </row>
    <row r="19" spans="1:6" s="190" customFormat="1" ht="12.75" x14ac:dyDescent="0.2">
      <c r="A19" s="200" t="s">
        <v>289</v>
      </c>
      <c r="B19" s="203" t="s">
        <v>290</v>
      </c>
      <c r="C19" s="201">
        <v>110917730</v>
      </c>
      <c r="D19" s="201">
        <v>-101326154</v>
      </c>
      <c r="E19" s="201">
        <v>83850664</v>
      </c>
      <c r="F19" s="201">
        <v>-69470505</v>
      </c>
    </row>
    <row r="20" spans="1:6" s="190" customFormat="1" ht="12.75" x14ac:dyDescent="0.2">
      <c r="A20" s="200" t="s">
        <v>291</v>
      </c>
      <c r="B20" s="203" t="s">
        <v>290</v>
      </c>
      <c r="C20" s="201">
        <v>13014099</v>
      </c>
      <c r="D20" s="201">
        <v>5237819</v>
      </c>
      <c r="E20" s="201">
        <v>14721599</v>
      </c>
      <c r="F20" s="201">
        <v>3392196</v>
      </c>
    </row>
    <row r="21" spans="1:6" ht="25.5" x14ac:dyDescent="0.2">
      <c r="A21" s="200" t="s">
        <v>292</v>
      </c>
      <c r="B21" s="204"/>
      <c r="C21" s="201">
        <v>3777497</v>
      </c>
      <c r="D21" s="201">
        <v>1563660</v>
      </c>
      <c r="E21" s="201">
        <v>-3125138</v>
      </c>
      <c r="F21" s="201">
        <v>-3391093</v>
      </c>
    </row>
    <row r="22" spans="1:6" ht="12.75" x14ac:dyDescent="0.2">
      <c r="A22" s="200" t="s">
        <v>293</v>
      </c>
      <c r="B22" s="203" t="s">
        <v>147</v>
      </c>
      <c r="C22" s="201">
        <v>-13032245</v>
      </c>
      <c r="D22" s="201">
        <v>49663874</v>
      </c>
      <c r="E22" s="201">
        <v>8995503</v>
      </c>
      <c r="F22" s="201">
        <v>18724641</v>
      </c>
    </row>
    <row r="23" spans="1:6" ht="12.75" x14ac:dyDescent="0.2">
      <c r="A23" s="200" t="s">
        <v>294</v>
      </c>
      <c r="B23" s="203" t="s">
        <v>290</v>
      </c>
      <c r="C23" s="201">
        <v>16809742</v>
      </c>
      <c r="D23" s="201">
        <v>-48100214</v>
      </c>
      <c r="E23" s="201">
        <v>-12120641</v>
      </c>
      <c r="F23" s="201">
        <v>-22115734</v>
      </c>
    </row>
    <row r="24" spans="1:6" ht="12.75" x14ac:dyDescent="0.2">
      <c r="A24" s="200" t="s">
        <v>295</v>
      </c>
      <c r="B24" s="204"/>
      <c r="C24" s="201">
        <v>356368586</v>
      </c>
      <c r="D24" s="201">
        <v>115050502</v>
      </c>
      <c r="E24" s="201">
        <v>227405132</v>
      </c>
      <c r="F24" s="201">
        <v>110161776</v>
      </c>
    </row>
    <row r="25" spans="1:6" s="190" customFormat="1" ht="12.75" x14ac:dyDescent="0.2">
      <c r="A25" s="200" t="s">
        <v>296</v>
      </c>
      <c r="B25" s="204"/>
      <c r="C25" s="201">
        <v>3587017</v>
      </c>
      <c r="D25" s="201">
        <v>1195497</v>
      </c>
      <c r="E25" s="201">
        <v>2939183</v>
      </c>
      <c r="F25" s="201">
        <v>979630</v>
      </c>
    </row>
    <row r="26" spans="1:6" ht="12.75" x14ac:dyDescent="0.2">
      <c r="A26" s="200" t="s">
        <v>297</v>
      </c>
      <c r="B26" s="204"/>
      <c r="C26" s="201">
        <v>3587017</v>
      </c>
      <c r="D26" s="201">
        <v>1195497</v>
      </c>
      <c r="E26" s="201">
        <v>2939183</v>
      </c>
      <c r="F26" s="201">
        <v>979630</v>
      </c>
    </row>
    <row r="27" spans="1:6" ht="13.5" x14ac:dyDescent="0.2">
      <c r="A27" s="200" t="s">
        <v>298</v>
      </c>
      <c r="B27" s="205"/>
      <c r="C27" s="201">
        <v>0</v>
      </c>
      <c r="D27" s="201">
        <v>0</v>
      </c>
      <c r="E27" s="201">
        <v>0</v>
      </c>
      <c r="F27" s="201">
        <v>0</v>
      </c>
    </row>
    <row r="28" spans="1:6" ht="13.5" x14ac:dyDescent="0.2">
      <c r="A28" s="200" t="s">
        <v>299</v>
      </c>
      <c r="B28" s="205"/>
      <c r="C28" s="201">
        <v>16073982</v>
      </c>
      <c r="D28" s="201">
        <v>7559014</v>
      </c>
      <c r="E28" s="201">
        <v>10815152</v>
      </c>
      <c r="F28" s="201">
        <v>1121411</v>
      </c>
    </row>
    <row r="29" spans="1:6" s="190" customFormat="1" ht="12.75" x14ac:dyDescent="0.2">
      <c r="A29" s="197" t="s">
        <v>300</v>
      </c>
      <c r="B29" s="204"/>
      <c r="C29" s="199">
        <v>-1566555951</v>
      </c>
      <c r="D29" s="199">
        <v>-557538724</v>
      </c>
      <c r="E29" s="199">
        <v>-1305193005</v>
      </c>
      <c r="F29" s="199">
        <v>-473649296</v>
      </c>
    </row>
    <row r="30" spans="1:6" s="190" customFormat="1" ht="12.75" x14ac:dyDescent="0.2">
      <c r="A30" s="200" t="s">
        <v>301</v>
      </c>
      <c r="B30" s="206"/>
      <c r="C30" s="207">
        <v>-1121450346</v>
      </c>
      <c r="D30" s="207">
        <v>-401358321</v>
      </c>
      <c r="E30" s="207">
        <v>-930031570</v>
      </c>
      <c r="F30" s="207">
        <v>-346791126</v>
      </c>
    </row>
    <row r="31" spans="1:6" s="190" customFormat="1" ht="12.75" x14ac:dyDescent="0.2">
      <c r="A31" s="200" t="s">
        <v>302</v>
      </c>
      <c r="B31" s="204"/>
      <c r="C31" s="201">
        <v>-909082917</v>
      </c>
      <c r="D31" s="201">
        <v>-318183329</v>
      </c>
      <c r="E31" s="201">
        <v>-719252693</v>
      </c>
      <c r="F31" s="201">
        <v>-239230020</v>
      </c>
    </row>
    <row r="32" spans="1:6" s="190" customFormat="1" ht="12.75" x14ac:dyDescent="0.2">
      <c r="A32" s="200" t="s">
        <v>303</v>
      </c>
      <c r="B32" s="204"/>
      <c r="C32" s="201">
        <v>-1274154719</v>
      </c>
      <c r="D32" s="201">
        <v>-423443320</v>
      </c>
      <c r="E32" s="201">
        <v>-998783629</v>
      </c>
      <c r="F32" s="201">
        <v>-331610809</v>
      </c>
    </row>
    <row r="33" spans="1:6" s="190" customFormat="1" ht="12.75" x14ac:dyDescent="0.2">
      <c r="A33" s="200" t="s">
        <v>304</v>
      </c>
      <c r="B33" s="203" t="s">
        <v>305</v>
      </c>
      <c r="C33" s="201">
        <v>365071802</v>
      </c>
      <c r="D33" s="201">
        <v>105259991</v>
      </c>
      <c r="E33" s="201">
        <v>279530936</v>
      </c>
      <c r="F33" s="201">
        <v>92380789</v>
      </c>
    </row>
    <row r="34" spans="1:6" s="190" customFormat="1" ht="25.5" x14ac:dyDescent="0.2">
      <c r="A34" s="200" t="s">
        <v>306</v>
      </c>
      <c r="B34" s="203">
        <v>29</v>
      </c>
      <c r="C34" s="201">
        <v>-212367429</v>
      </c>
      <c r="D34" s="201">
        <v>-83174992</v>
      </c>
      <c r="E34" s="201">
        <v>-210778877</v>
      </c>
      <c r="F34" s="201">
        <v>-107561106</v>
      </c>
    </row>
    <row r="35" spans="1:6" s="190" customFormat="1" ht="12.75" x14ac:dyDescent="0.2">
      <c r="A35" s="200" t="s">
        <v>307</v>
      </c>
      <c r="B35" s="202"/>
      <c r="C35" s="201">
        <v>-858484028</v>
      </c>
      <c r="D35" s="201">
        <v>-522782566</v>
      </c>
      <c r="E35" s="201">
        <v>-720261485</v>
      </c>
      <c r="F35" s="201">
        <v>-426739518</v>
      </c>
    </row>
    <row r="36" spans="1:6" s="190" customFormat="1" ht="12.75" x14ac:dyDescent="0.2">
      <c r="A36" s="200" t="s">
        <v>308</v>
      </c>
      <c r="B36" s="203" t="s">
        <v>305</v>
      </c>
      <c r="C36" s="201">
        <v>646116599</v>
      </c>
      <c r="D36" s="201">
        <v>439607574</v>
      </c>
      <c r="E36" s="201">
        <v>509482608</v>
      </c>
      <c r="F36" s="201">
        <v>319178412</v>
      </c>
    </row>
    <row r="37" spans="1:6" s="190" customFormat="1" ht="25.5" x14ac:dyDescent="0.2">
      <c r="A37" s="200" t="s">
        <v>309</v>
      </c>
      <c r="B37" s="203" t="s">
        <v>147</v>
      </c>
      <c r="C37" s="201">
        <v>75983</v>
      </c>
      <c r="D37" s="201">
        <v>-2846</v>
      </c>
      <c r="E37" s="201">
        <v>-87590</v>
      </c>
      <c r="F37" s="201">
        <v>8863</v>
      </c>
    </row>
    <row r="38" spans="1:6" s="190" customFormat="1" ht="12.75" x14ac:dyDescent="0.2">
      <c r="A38" s="200" t="s">
        <v>310</v>
      </c>
      <c r="B38" s="202">
        <v>20</v>
      </c>
      <c r="C38" s="201">
        <v>59232783</v>
      </c>
      <c r="D38" s="201">
        <v>-1218365</v>
      </c>
      <c r="E38" s="201">
        <v>-69666248</v>
      </c>
      <c r="F38" s="201">
        <v>-16510678</v>
      </c>
    </row>
    <row r="39" spans="1:6" s="190" customFormat="1" ht="12.75" x14ac:dyDescent="0.2">
      <c r="A39" s="200" t="s">
        <v>311</v>
      </c>
      <c r="B39" s="203" t="s">
        <v>290</v>
      </c>
      <c r="C39" s="201">
        <v>-59156800</v>
      </c>
      <c r="D39" s="201">
        <v>1215519</v>
      </c>
      <c r="E39" s="201">
        <v>69578658</v>
      </c>
      <c r="F39" s="201">
        <v>16519541</v>
      </c>
    </row>
    <row r="40" spans="1:6" ht="12.75" x14ac:dyDescent="0.2">
      <c r="A40" s="200" t="s">
        <v>312</v>
      </c>
      <c r="B40" s="203" t="s">
        <v>147</v>
      </c>
      <c r="C40" s="201">
        <v>-8934790</v>
      </c>
      <c r="D40" s="201">
        <v>-1793045</v>
      </c>
      <c r="E40" s="201">
        <v>-7491228</v>
      </c>
      <c r="F40" s="201">
        <v>-1972242</v>
      </c>
    </row>
    <row r="41" spans="1:6" ht="12.75" x14ac:dyDescent="0.2">
      <c r="A41" s="200" t="s">
        <v>313</v>
      </c>
      <c r="B41" s="202">
        <v>32</v>
      </c>
      <c r="C41" s="201">
        <v>-372829360</v>
      </c>
      <c r="D41" s="201">
        <v>-129970806</v>
      </c>
      <c r="E41" s="201">
        <v>-327068421</v>
      </c>
      <c r="F41" s="201">
        <v>-110787359</v>
      </c>
    </row>
    <row r="42" spans="1:6" ht="12.75" x14ac:dyDescent="0.2">
      <c r="A42" s="200" t="s">
        <v>314</v>
      </c>
      <c r="B42" s="204"/>
      <c r="C42" s="201">
        <v>0</v>
      </c>
      <c r="D42" s="201">
        <v>0</v>
      </c>
      <c r="E42" s="201">
        <v>0</v>
      </c>
      <c r="F42" s="201">
        <v>0</v>
      </c>
    </row>
    <row r="43" spans="1:6" ht="12.75" x14ac:dyDescent="0.2">
      <c r="A43" s="200" t="s">
        <v>315</v>
      </c>
      <c r="B43" s="204"/>
      <c r="C43" s="201">
        <v>0</v>
      </c>
      <c r="D43" s="201">
        <v>0</v>
      </c>
      <c r="E43" s="201">
        <v>0</v>
      </c>
      <c r="F43" s="201">
        <v>0</v>
      </c>
    </row>
    <row r="44" spans="1:6" ht="12.75" x14ac:dyDescent="0.2">
      <c r="A44" s="200" t="s">
        <v>316</v>
      </c>
      <c r="B44" s="204"/>
      <c r="C44" s="201">
        <v>0</v>
      </c>
      <c r="D44" s="201">
        <v>0</v>
      </c>
      <c r="E44" s="201">
        <v>0</v>
      </c>
      <c r="F44" s="201">
        <v>0</v>
      </c>
    </row>
    <row r="45" spans="1:6" ht="12.75" x14ac:dyDescent="0.2">
      <c r="A45" s="200" t="s">
        <v>317</v>
      </c>
      <c r="B45" s="202">
        <v>47</v>
      </c>
      <c r="C45" s="201">
        <v>-63417438</v>
      </c>
      <c r="D45" s="201">
        <v>-24413706</v>
      </c>
      <c r="E45" s="201">
        <v>-40514196</v>
      </c>
      <c r="F45" s="201">
        <v>-14107432</v>
      </c>
    </row>
    <row r="46" spans="1:6" ht="12.75" x14ac:dyDescent="0.2">
      <c r="A46" s="200" t="s">
        <v>318</v>
      </c>
      <c r="B46" s="202">
        <v>47</v>
      </c>
      <c r="C46" s="201">
        <v>-63417438</v>
      </c>
      <c r="D46" s="201">
        <v>-24413706</v>
      </c>
      <c r="E46" s="201">
        <v>-40514196</v>
      </c>
      <c r="F46" s="201">
        <v>-14107432</v>
      </c>
    </row>
    <row r="47" spans="1:6" ht="12.75" x14ac:dyDescent="0.2">
      <c r="A47" s="200" t="s">
        <v>319</v>
      </c>
      <c r="B47" s="204"/>
      <c r="C47" s="201">
        <v>0</v>
      </c>
      <c r="D47" s="201">
        <v>0</v>
      </c>
      <c r="E47" s="201">
        <v>0</v>
      </c>
      <c r="F47" s="201">
        <v>0</v>
      </c>
    </row>
    <row r="48" spans="1:6" ht="12.75" x14ac:dyDescent="0.2">
      <c r="A48" s="197" t="s">
        <v>320</v>
      </c>
      <c r="B48" s="204"/>
      <c r="C48" s="199">
        <v>425471190</v>
      </c>
      <c r="D48" s="199">
        <v>144345474</v>
      </c>
      <c r="E48" s="199">
        <v>273197299</v>
      </c>
      <c r="F48" s="199">
        <v>116177757</v>
      </c>
    </row>
    <row r="49" spans="1:6" s="190" customFormat="1" ht="12.75" x14ac:dyDescent="0.2">
      <c r="A49" s="197" t="s">
        <v>321</v>
      </c>
      <c r="B49" s="204"/>
      <c r="C49" s="209">
        <v>98209</v>
      </c>
      <c r="D49" s="209">
        <v>32613</v>
      </c>
      <c r="E49" s="209">
        <v>101932</v>
      </c>
      <c r="F49" s="209">
        <v>33296</v>
      </c>
    </row>
    <row r="50" spans="1:6" ht="12.75" x14ac:dyDescent="0.2">
      <c r="A50" s="200" t="s">
        <v>280</v>
      </c>
      <c r="B50" s="204"/>
      <c r="C50" s="210">
        <v>0</v>
      </c>
      <c r="D50" s="210">
        <v>0</v>
      </c>
      <c r="E50" s="210">
        <v>500</v>
      </c>
      <c r="F50" s="210">
        <v>0</v>
      </c>
    </row>
    <row r="51" spans="1:6" ht="12.75" x14ac:dyDescent="0.2">
      <c r="A51" s="200" t="s">
        <v>322</v>
      </c>
      <c r="B51" s="202">
        <v>24</v>
      </c>
      <c r="C51" s="210">
        <v>0</v>
      </c>
      <c r="D51" s="210">
        <v>0</v>
      </c>
      <c r="E51" s="210">
        <v>500</v>
      </c>
      <c r="F51" s="210">
        <v>0</v>
      </c>
    </row>
    <row r="52" spans="1:6" s="190" customFormat="1" ht="12.75" x14ac:dyDescent="0.2">
      <c r="A52" s="200" t="s">
        <v>282</v>
      </c>
      <c r="B52" s="204"/>
      <c r="C52" s="201">
        <v>0</v>
      </c>
      <c r="D52" s="201">
        <v>0</v>
      </c>
      <c r="E52" s="201">
        <v>500</v>
      </c>
      <c r="F52" s="201">
        <v>0</v>
      </c>
    </row>
    <row r="53" spans="1:6" s="190" customFormat="1" ht="12.75" x14ac:dyDescent="0.2">
      <c r="A53" s="200" t="s">
        <v>323</v>
      </c>
      <c r="B53" s="203" t="s">
        <v>305</v>
      </c>
      <c r="C53" s="201">
        <v>0</v>
      </c>
      <c r="D53" s="201">
        <v>0</v>
      </c>
      <c r="E53" s="201">
        <v>0</v>
      </c>
      <c r="F53" s="201">
        <v>0</v>
      </c>
    </row>
    <row r="54" spans="1:6" s="190" customFormat="1" ht="25.5" x14ac:dyDescent="0.2">
      <c r="A54" s="200" t="s">
        <v>324</v>
      </c>
      <c r="B54" s="204"/>
      <c r="C54" s="210">
        <v>0</v>
      </c>
      <c r="D54" s="210">
        <v>0</v>
      </c>
      <c r="E54" s="210">
        <v>0</v>
      </c>
      <c r="F54" s="210">
        <v>0</v>
      </c>
    </row>
    <row r="55" spans="1:6" ht="12.75" x14ac:dyDescent="0.2">
      <c r="A55" s="200" t="s">
        <v>288</v>
      </c>
      <c r="B55" s="204"/>
      <c r="C55" s="201">
        <v>0</v>
      </c>
      <c r="D55" s="201">
        <v>0</v>
      </c>
      <c r="E55" s="201">
        <v>0</v>
      </c>
      <c r="F55" s="201">
        <v>0</v>
      </c>
    </row>
    <row r="56" spans="1:6" ht="12.75" x14ac:dyDescent="0.2">
      <c r="A56" s="200" t="s">
        <v>289</v>
      </c>
      <c r="B56" s="203" t="s">
        <v>305</v>
      </c>
      <c r="C56" s="201">
        <v>0</v>
      </c>
      <c r="D56" s="201">
        <v>0</v>
      </c>
      <c r="E56" s="201">
        <v>0</v>
      </c>
      <c r="F56" s="201">
        <v>0</v>
      </c>
    </row>
    <row r="57" spans="1:6" s="190" customFormat="1" ht="25.5" x14ac:dyDescent="0.2">
      <c r="A57" s="200" t="s">
        <v>292</v>
      </c>
      <c r="B57" s="204"/>
      <c r="C57" s="210">
        <v>0</v>
      </c>
      <c r="D57" s="210">
        <v>0</v>
      </c>
      <c r="E57" s="210">
        <v>0</v>
      </c>
      <c r="F57" s="210">
        <v>0</v>
      </c>
    </row>
    <row r="58" spans="1:6" ht="12.75" x14ac:dyDescent="0.2">
      <c r="A58" s="200" t="s">
        <v>293</v>
      </c>
      <c r="B58" s="204"/>
      <c r="C58" s="201">
        <v>0</v>
      </c>
      <c r="D58" s="201">
        <v>0</v>
      </c>
      <c r="E58" s="201">
        <v>0</v>
      </c>
      <c r="F58" s="201">
        <v>0</v>
      </c>
    </row>
    <row r="59" spans="1:6" ht="12.75" x14ac:dyDescent="0.2">
      <c r="A59" s="200" t="s">
        <v>294</v>
      </c>
      <c r="B59" s="204"/>
      <c r="C59" s="201">
        <v>0</v>
      </c>
      <c r="D59" s="201">
        <v>0</v>
      </c>
      <c r="E59" s="201">
        <v>0</v>
      </c>
      <c r="F59" s="201">
        <v>0</v>
      </c>
    </row>
    <row r="60" spans="1:6" s="190" customFormat="1" ht="12.75" x14ac:dyDescent="0.2">
      <c r="A60" s="200" t="s">
        <v>325</v>
      </c>
      <c r="B60" s="204"/>
      <c r="C60" s="201">
        <v>98209</v>
      </c>
      <c r="D60" s="201">
        <v>32613</v>
      </c>
      <c r="E60" s="201">
        <v>101432</v>
      </c>
      <c r="F60" s="201">
        <v>33296</v>
      </c>
    </row>
    <row r="61" spans="1:6" ht="12.75" x14ac:dyDescent="0.2">
      <c r="A61" s="200" t="s">
        <v>326</v>
      </c>
      <c r="B61" s="204"/>
      <c r="C61" s="201">
        <v>0</v>
      </c>
      <c r="D61" s="201">
        <v>0</v>
      </c>
      <c r="E61" s="201">
        <v>0</v>
      </c>
      <c r="F61" s="201">
        <v>0</v>
      </c>
    </row>
    <row r="62" spans="1:6" ht="12.75" x14ac:dyDescent="0.2">
      <c r="A62" s="200" t="s">
        <v>327</v>
      </c>
      <c r="B62" s="204"/>
      <c r="C62" s="201">
        <v>0</v>
      </c>
      <c r="D62" s="201">
        <v>0</v>
      </c>
      <c r="E62" s="201">
        <v>0</v>
      </c>
      <c r="F62" s="201">
        <v>0</v>
      </c>
    </row>
    <row r="63" spans="1:6" ht="12.75" x14ac:dyDescent="0.2">
      <c r="A63" s="200" t="s">
        <v>328</v>
      </c>
      <c r="B63" s="204"/>
      <c r="C63" s="201">
        <v>0</v>
      </c>
      <c r="D63" s="201">
        <v>0</v>
      </c>
      <c r="E63" s="201">
        <v>0</v>
      </c>
      <c r="F63" s="201">
        <v>0</v>
      </c>
    </row>
    <row r="64" spans="1:6" ht="12.75" x14ac:dyDescent="0.2">
      <c r="A64" s="200" t="s">
        <v>329</v>
      </c>
      <c r="B64" s="204"/>
      <c r="C64" s="201">
        <v>0</v>
      </c>
      <c r="D64" s="201">
        <v>0</v>
      </c>
      <c r="E64" s="201">
        <v>0</v>
      </c>
      <c r="F64" s="201">
        <v>0</v>
      </c>
    </row>
    <row r="65" spans="1:6" ht="12.75" x14ac:dyDescent="0.2">
      <c r="A65" s="200" t="s">
        <v>330</v>
      </c>
      <c r="B65" s="204"/>
      <c r="C65" s="201">
        <v>0</v>
      </c>
      <c r="D65" s="201">
        <v>0</v>
      </c>
      <c r="E65" s="201">
        <v>0</v>
      </c>
      <c r="F65" s="201">
        <v>0</v>
      </c>
    </row>
    <row r="66" spans="1:6" s="190" customFormat="1" ht="12.75" x14ac:dyDescent="0.2">
      <c r="A66" s="197" t="s">
        <v>331</v>
      </c>
      <c r="B66" s="204"/>
      <c r="C66" s="209">
        <v>-105327</v>
      </c>
      <c r="D66" s="209">
        <v>-33000</v>
      </c>
      <c r="E66" s="209">
        <v>-108988</v>
      </c>
      <c r="F66" s="209">
        <v>-33090</v>
      </c>
    </row>
    <row r="67" spans="1:6" ht="12.75" x14ac:dyDescent="0.2">
      <c r="A67" s="212" t="s">
        <v>301</v>
      </c>
      <c r="B67" s="206"/>
      <c r="C67" s="213">
        <v>-131081</v>
      </c>
      <c r="D67" s="213">
        <v>-37687</v>
      </c>
      <c r="E67" s="213">
        <v>-240927</v>
      </c>
      <c r="F67" s="213">
        <v>-37344</v>
      </c>
    </row>
    <row r="68" spans="1:6" ht="12.75" x14ac:dyDescent="0.2">
      <c r="A68" s="212" t="s">
        <v>332</v>
      </c>
      <c r="B68" s="204"/>
      <c r="C68" s="210">
        <v>-123723</v>
      </c>
      <c r="D68" s="210">
        <v>-33989</v>
      </c>
      <c r="E68" s="210">
        <v>-311257</v>
      </c>
      <c r="F68" s="210">
        <v>-37941</v>
      </c>
    </row>
    <row r="69" spans="1:6" s="190" customFormat="1" ht="12.75" x14ac:dyDescent="0.2">
      <c r="A69" s="212" t="s">
        <v>303</v>
      </c>
      <c r="B69" s="204"/>
      <c r="C69" s="201">
        <v>-123723</v>
      </c>
      <c r="D69" s="201">
        <v>-33989</v>
      </c>
      <c r="E69" s="201">
        <v>-311257</v>
      </c>
      <c r="F69" s="201">
        <v>-37941</v>
      </c>
    </row>
    <row r="70" spans="1:6" ht="12.75" x14ac:dyDescent="0.2">
      <c r="A70" s="212" t="s">
        <v>304</v>
      </c>
      <c r="B70" s="206"/>
      <c r="C70" s="201">
        <v>0</v>
      </c>
      <c r="D70" s="201">
        <v>0</v>
      </c>
      <c r="E70" s="201">
        <v>0</v>
      </c>
      <c r="F70" s="201">
        <v>0</v>
      </c>
    </row>
    <row r="71" spans="1:6" ht="25.5" x14ac:dyDescent="0.2">
      <c r="A71" s="212" t="s">
        <v>306</v>
      </c>
      <c r="B71" s="202">
        <v>29</v>
      </c>
      <c r="C71" s="210">
        <v>-7358</v>
      </c>
      <c r="D71" s="210">
        <v>-3698</v>
      </c>
      <c r="E71" s="210">
        <v>70330</v>
      </c>
      <c r="F71" s="210">
        <v>597</v>
      </c>
    </row>
    <row r="72" spans="1:6" s="177" customFormat="1" ht="12.75" x14ac:dyDescent="0.2">
      <c r="A72" s="212" t="s">
        <v>307</v>
      </c>
      <c r="B72" s="202"/>
      <c r="C72" s="201">
        <v>-7358</v>
      </c>
      <c r="D72" s="201">
        <v>-3698</v>
      </c>
      <c r="E72" s="201">
        <v>70330</v>
      </c>
      <c r="F72" s="201">
        <v>597</v>
      </c>
    </row>
    <row r="73" spans="1:6" s="177" customFormat="1" ht="12.75" x14ac:dyDescent="0.2">
      <c r="A73" s="212" t="s">
        <v>308</v>
      </c>
      <c r="B73" s="203" t="s">
        <v>305</v>
      </c>
      <c r="C73" s="201">
        <v>0</v>
      </c>
      <c r="D73" s="201">
        <v>0</v>
      </c>
      <c r="E73" s="201">
        <v>0</v>
      </c>
      <c r="F73" s="201">
        <v>0</v>
      </c>
    </row>
    <row r="74" spans="1:6" s="177" customFormat="1" ht="25.5" x14ac:dyDescent="0.2">
      <c r="A74" s="212" t="s">
        <v>309</v>
      </c>
      <c r="B74" s="204"/>
      <c r="C74" s="201">
        <v>0</v>
      </c>
      <c r="D74" s="201">
        <v>0</v>
      </c>
      <c r="E74" s="210">
        <v>0</v>
      </c>
      <c r="F74" s="210">
        <v>0</v>
      </c>
    </row>
    <row r="75" spans="1:6" s="177" customFormat="1" ht="12.75" x14ac:dyDescent="0.2">
      <c r="A75" s="212" t="s">
        <v>310</v>
      </c>
      <c r="B75" s="204"/>
      <c r="C75" s="201">
        <v>0</v>
      </c>
      <c r="D75" s="201">
        <v>0</v>
      </c>
      <c r="E75" s="201">
        <v>0</v>
      </c>
      <c r="F75" s="201">
        <v>0</v>
      </c>
    </row>
    <row r="76" spans="1:6" s="190" customFormat="1" ht="12.75" x14ac:dyDescent="0.2">
      <c r="A76" s="212" t="s">
        <v>311</v>
      </c>
      <c r="B76" s="204"/>
      <c r="C76" s="201">
        <v>0</v>
      </c>
      <c r="D76" s="201">
        <v>0</v>
      </c>
      <c r="E76" s="201">
        <v>0</v>
      </c>
      <c r="F76" s="201">
        <v>0</v>
      </c>
    </row>
    <row r="77" spans="1:6" ht="12.75" x14ac:dyDescent="0.2">
      <c r="A77" s="212" t="s">
        <v>333</v>
      </c>
      <c r="B77" s="204"/>
      <c r="C77" s="210">
        <v>25754</v>
      </c>
      <c r="D77" s="210">
        <v>4687</v>
      </c>
      <c r="E77" s="210">
        <v>131939</v>
      </c>
      <c r="F77" s="210">
        <v>4254</v>
      </c>
    </row>
    <row r="78" spans="1:6" ht="12.75" x14ac:dyDescent="0.2">
      <c r="A78" s="212" t="s">
        <v>334</v>
      </c>
      <c r="B78" s="204"/>
      <c r="C78" s="201">
        <v>25754</v>
      </c>
      <c r="D78" s="201">
        <v>4687</v>
      </c>
      <c r="E78" s="201">
        <v>131939</v>
      </c>
      <c r="F78" s="201">
        <v>4254</v>
      </c>
    </row>
    <row r="79" spans="1:6" ht="12.75" x14ac:dyDescent="0.2">
      <c r="A79" s="212" t="s">
        <v>335</v>
      </c>
      <c r="B79" s="204"/>
      <c r="C79" s="201">
        <v>23178</v>
      </c>
      <c r="D79" s="201">
        <v>4218</v>
      </c>
      <c r="E79" s="201">
        <v>118745</v>
      </c>
      <c r="F79" s="201">
        <v>3829</v>
      </c>
    </row>
    <row r="80" spans="1:6" ht="25.5" x14ac:dyDescent="0.2">
      <c r="A80" s="212" t="s">
        <v>336</v>
      </c>
      <c r="B80" s="204"/>
      <c r="C80" s="201">
        <v>2576</v>
      </c>
      <c r="D80" s="201">
        <v>469</v>
      </c>
      <c r="E80" s="201">
        <v>13194</v>
      </c>
      <c r="F80" s="201">
        <v>425</v>
      </c>
    </row>
    <row r="81" spans="1:6" ht="12.75" x14ac:dyDescent="0.2">
      <c r="A81" s="212" t="s">
        <v>337</v>
      </c>
      <c r="B81" s="204"/>
      <c r="C81" s="201">
        <v>0</v>
      </c>
      <c r="D81" s="201">
        <v>0</v>
      </c>
      <c r="E81" s="201">
        <v>0</v>
      </c>
      <c r="F81" s="201">
        <v>0</v>
      </c>
    </row>
    <row r="82" spans="1:6" ht="12.75" x14ac:dyDescent="0.2">
      <c r="A82" s="212" t="s">
        <v>338</v>
      </c>
      <c r="B82" s="204"/>
      <c r="C82" s="201">
        <v>0</v>
      </c>
      <c r="D82" s="201">
        <v>0</v>
      </c>
      <c r="E82" s="201">
        <v>0</v>
      </c>
      <c r="F82" s="201">
        <v>0</v>
      </c>
    </row>
    <row r="83" spans="1:6" ht="25.5" x14ac:dyDescent="0.2">
      <c r="A83" s="212" t="s">
        <v>339</v>
      </c>
      <c r="B83" s="204"/>
      <c r="C83" s="201">
        <v>0</v>
      </c>
      <c r="D83" s="201">
        <v>0</v>
      </c>
      <c r="E83" s="201">
        <v>0</v>
      </c>
      <c r="F83" s="201">
        <v>0</v>
      </c>
    </row>
    <row r="84" spans="1:6" ht="12.75" x14ac:dyDescent="0.2">
      <c r="A84" s="212" t="s">
        <v>340</v>
      </c>
      <c r="B84" s="202">
        <v>20</v>
      </c>
      <c r="C84" s="201">
        <v>0</v>
      </c>
      <c r="D84" s="201">
        <v>0</v>
      </c>
      <c r="E84" s="210">
        <v>0</v>
      </c>
      <c r="F84" s="210">
        <v>0</v>
      </c>
    </row>
    <row r="85" spans="1:6" s="177" customFormat="1" ht="12.75" x14ac:dyDescent="0.2">
      <c r="A85" s="212" t="s">
        <v>341</v>
      </c>
      <c r="B85" s="202">
        <v>32</v>
      </c>
      <c r="C85" s="201">
        <v>0</v>
      </c>
      <c r="D85" s="201">
        <v>0</v>
      </c>
      <c r="E85" s="201">
        <v>0</v>
      </c>
      <c r="F85" s="201">
        <v>0</v>
      </c>
    </row>
    <row r="86" spans="1:6" s="177" customFormat="1" ht="12.75" x14ac:dyDescent="0.2">
      <c r="A86" s="212" t="s">
        <v>342</v>
      </c>
      <c r="B86" s="204"/>
      <c r="C86" s="201">
        <v>0</v>
      </c>
      <c r="D86" s="201">
        <v>0</v>
      </c>
      <c r="E86" s="201">
        <v>0</v>
      </c>
      <c r="F86" s="201">
        <v>0</v>
      </c>
    </row>
    <row r="87" spans="1:6" s="184" customFormat="1" ht="12.75" x14ac:dyDescent="0.2">
      <c r="A87" s="212" t="s">
        <v>343</v>
      </c>
      <c r="B87" s="204"/>
      <c r="C87" s="201">
        <v>0</v>
      </c>
      <c r="D87" s="201">
        <v>0</v>
      </c>
      <c r="E87" s="201">
        <v>0</v>
      </c>
      <c r="F87" s="201">
        <v>0</v>
      </c>
    </row>
    <row r="88" spans="1:6" ht="12.75" x14ac:dyDescent="0.2">
      <c r="A88" s="212" t="s">
        <v>344</v>
      </c>
      <c r="B88" s="204"/>
      <c r="C88" s="201">
        <v>0</v>
      </c>
      <c r="D88" s="201">
        <v>0</v>
      </c>
      <c r="E88" s="201">
        <v>0</v>
      </c>
      <c r="F88" s="201">
        <v>0</v>
      </c>
    </row>
    <row r="89" spans="1:6" ht="12.75" x14ac:dyDescent="0.2">
      <c r="A89" s="197" t="s">
        <v>345</v>
      </c>
      <c r="B89" s="204"/>
      <c r="C89" s="209">
        <v>-7118</v>
      </c>
      <c r="D89" s="209">
        <v>-387</v>
      </c>
      <c r="E89" s="209">
        <v>-7056</v>
      </c>
      <c r="F89" s="209">
        <v>206</v>
      </c>
    </row>
    <row r="90" spans="1:6" ht="12.75" x14ac:dyDescent="0.2">
      <c r="A90" s="197" t="s">
        <v>346</v>
      </c>
      <c r="B90" s="204"/>
      <c r="C90" s="210">
        <v>0</v>
      </c>
      <c r="D90" s="210">
        <v>0</v>
      </c>
      <c r="E90" s="210">
        <v>0</v>
      </c>
      <c r="F90" s="210">
        <v>0</v>
      </c>
    </row>
    <row r="91" spans="1:6" s="190" customFormat="1" ht="12.75" x14ac:dyDescent="0.2">
      <c r="A91" s="200" t="s">
        <v>347</v>
      </c>
      <c r="B91" s="204"/>
      <c r="C91" s="201">
        <v>0</v>
      </c>
      <c r="D91" s="201">
        <v>0</v>
      </c>
      <c r="E91" s="201">
        <v>0</v>
      </c>
      <c r="F91" s="201">
        <v>0</v>
      </c>
    </row>
    <row r="92" spans="1:6" s="190" customFormat="1" ht="12.75" x14ac:dyDescent="0.2">
      <c r="A92" s="200" t="s">
        <v>348</v>
      </c>
      <c r="B92" s="204"/>
      <c r="C92" s="201">
        <v>0</v>
      </c>
      <c r="D92" s="201">
        <v>0</v>
      </c>
      <c r="E92" s="201">
        <v>0</v>
      </c>
      <c r="F92" s="201">
        <v>0</v>
      </c>
    </row>
    <row r="93" spans="1:6" ht="12.75" x14ac:dyDescent="0.2">
      <c r="A93" s="200" t="s">
        <v>349</v>
      </c>
      <c r="B93" s="204"/>
      <c r="C93" s="201">
        <v>0</v>
      </c>
      <c r="D93" s="201">
        <v>0</v>
      </c>
      <c r="E93" s="201">
        <v>0</v>
      </c>
      <c r="F93" s="201">
        <v>0</v>
      </c>
    </row>
    <row r="94" spans="1:6" ht="12.75" x14ac:dyDescent="0.2">
      <c r="A94" s="200" t="s">
        <v>350</v>
      </c>
      <c r="B94" s="204"/>
      <c r="C94" s="201">
        <v>0</v>
      </c>
      <c r="D94" s="201">
        <v>0</v>
      </c>
      <c r="E94" s="201">
        <v>0</v>
      </c>
      <c r="F94" s="201">
        <v>0</v>
      </c>
    </row>
    <row r="95" spans="1:6" ht="12.75" x14ac:dyDescent="0.2">
      <c r="A95" s="200" t="s">
        <v>351</v>
      </c>
      <c r="B95" s="204"/>
      <c r="C95" s="201">
        <v>0</v>
      </c>
      <c r="D95" s="201">
        <v>0</v>
      </c>
      <c r="E95" s="201">
        <v>0</v>
      </c>
      <c r="F95" s="201">
        <v>0</v>
      </c>
    </row>
    <row r="96" spans="1:6" ht="12.75" x14ac:dyDescent="0.2">
      <c r="A96" s="200" t="s">
        <v>352</v>
      </c>
      <c r="B96" s="204"/>
      <c r="C96" s="201">
        <v>0</v>
      </c>
      <c r="D96" s="201">
        <v>0</v>
      </c>
      <c r="E96" s="201">
        <v>0</v>
      </c>
      <c r="F96" s="201">
        <v>0</v>
      </c>
    </row>
    <row r="97" spans="1:6" ht="12.75" x14ac:dyDescent="0.2">
      <c r="A97" s="200" t="s">
        <v>353</v>
      </c>
      <c r="B97" s="204"/>
      <c r="C97" s="201">
        <v>0</v>
      </c>
      <c r="D97" s="201">
        <v>0</v>
      </c>
      <c r="E97" s="201">
        <v>0</v>
      </c>
      <c r="F97" s="201">
        <v>0</v>
      </c>
    </row>
    <row r="98" spans="1:6" s="190" customFormat="1" ht="12.75" x14ac:dyDescent="0.2">
      <c r="A98" s="197" t="s">
        <v>354</v>
      </c>
      <c r="B98" s="204"/>
      <c r="C98" s="199">
        <v>0</v>
      </c>
      <c r="D98" s="199">
        <v>0</v>
      </c>
      <c r="E98" s="199">
        <v>0</v>
      </c>
      <c r="F98" s="199">
        <v>0</v>
      </c>
    </row>
    <row r="99" spans="1:6" s="190" customFormat="1" ht="12.75" x14ac:dyDescent="0.2">
      <c r="A99" s="200" t="s">
        <v>355</v>
      </c>
      <c r="B99" s="204"/>
      <c r="C99" s="201">
        <v>0</v>
      </c>
      <c r="D99" s="201">
        <v>0</v>
      </c>
      <c r="E99" s="201">
        <v>0</v>
      </c>
      <c r="F99" s="201">
        <v>0</v>
      </c>
    </row>
    <row r="100" spans="1:6" ht="12.75" x14ac:dyDescent="0.2">
      <c r="A100" s="200" t="s">
        <v>356</v>
      </c>
      <c r="B100" s="204"/>
      <c r="C100" s="201">
        <v>0</v>
      </c>
      <c r="D100" s="201">
        <v>0</v>
      </c>
      <c r="E100" s="201">
        <v>0</v>
      </c>
      <c r="F100" s="201">
        <v>0</v>
      </c>
    </row>
    <row r="101" spans="1:6" ht="12.75" x14ac:dyDescent="0.2">
      <c r="A101" s="200" t="s">
        <v>357</v>
      </c>
      <c r="B101" s="204"/>
      <c r="C101" s="201">
        <v>0</v>
      </c>
      <c r="D101" s="201">
        <v>0</v>
      </c>
      <c r="E101" s="201">
        <v>0</v>
      </c>
      <c r="F101" s="201">
        <v>0</v>
      </c>
    </row>
    <row r="102" spans="1:6" ht="12.75" x14ac:dyDescent="0.2">
      <c r="A102" s="200" t="s">
        <v>358</v>
      </c>
      <c r="B102" s="198"/>
      <c r="C102" s="201">
        <v>0</v>
      </c>
      <c r="D102" s="201">
        <v>0</v>
      </c>
      <c r="E102" s="201">
        <v>0</v>
      </c>
      <c r="F102" s="201">
        <v>0</v>
      </c>
    </row>
    <row r="103" spans="1:6" s="190" customFormat="1" ht="12.75" x14ac:dyDescent="0.2">
      <c r="A103" s="197" t="s">
        <v>359</v>
      </c>
      <c r="B103" s="198"/>
      <c r="C103" s="201">
        <v>0</v>
      </c>
      <c r="D103" s="201">
        <v>0</v>
      </c>
      <c r="E103" s="201">
        <v>0</v>
      </c>
      <c r="F103" s="201">
        <v>0</v>
      </c>
    </row>
    <row r="104" spans="1:6" ht="12.75" x14ac:dyDescent="0.2">
      <c r="A104" s="214" t="s">
        <v>80</v>
      </c>
      <c r="B104" s="215"/>
      <c r="C104" s="216"/>
      <c r="D104" s="216"/>
      <c r="E104" s="216"/>
      <c r="F104" s="216"/>
    </row>
    <row r="105" spans="1:6" ht="12.75" x14ac:dyDescent="0.2">
      <c r="A105" s="217"/>
      <c r="B105" s="215"/>
      <c r="C105" s="216"/>
      <c r="D105" s="216"/>
      <c r="E105" s="216"/>
      <c r="F105" s="216"/>
    </row>
    <row r="106" spans="1:6" ht="12.75" x14ac:dyDescent="0.2">
      <c r="A106" s="217"/>
      <c r="B106" s="215"/>
      <c r="C106" s="216"/>
      <c r="D106" s="216"/>
      <c r="E106" s="216"/>
      <c r="F106" s="216"/>
    </row>
    <row r="107" spans="1:6" s="190" customFormat="1" ht="12.75" x14ac:dyDescent="0.2">
      <c r="A107" s="182" t="s">
        <v>0</v>
      </c>
      <c r="B107" s="183"/>
      <c r="C107" s="183"/>
      <c r="D107" s="183"/>
      <c r="E107" s="183"/>
      <c r="F107" s="17"/>
    </row>
    <row r="108" spans="1:6" ht="12.75" x14ac:dyDescent="0.2">
      <c r="A108" s="185" t="s">
        <v>272</v>
      </c>
      <c r="B108" s="186"/>
      <c r="C108" s="186"/>
      <c r="D108" s="186"/>
      <c r="E108" s="186"/>
      <c r="F108" s="22"/>
    </row>
    <row r="109" spans="1:6" ht="12.75" x14ac:dyDescent="0.2">
      <c r="A109" s="218"/>
      <c r="B109" s="188"/>
      <c r="C109" s="188"/>
      <c r="D109" s="188"/>
      <c r="E109" s="188"/>
      <c r="F109" s="189"/>
    </row>
    <row r="110" spans="1:6" s="190" customFormat="1" ht="73.5" customHeight="1" x14ac:dyDescent="0.2">
      <c r="A110" s="191" t="s">
        <v>360</v>
      </c>
      <c r="B110" s="192" t="s">
        <v>4</v>
      </c>
      <c r="C110" s="39" t="s">
        <v>361</v>
      </c>
      <c r="D110" s="39" t="s">
        <v>361</v>
      </c>
      <c r="E110" s="39" t="s">
        <v>274</v>
      </c>
      <c r="F110" s="39" t="s">
        <v>274</v>
      </c>
    </row>
    <row r="111" spans="1:6" s="190" customFormat="1" ht="12.75" x14ac:dyDescent="0.2">
      <c r="A111" s="191"/>
      <c r="B111" s="192"/>
      <c r="C111" s="91" t="s">
        <v>8</v>
      </c>
      <c r="D111" s="91" t="s">
        <v>8</v>
      </c>
      <c r="E111" s="91" t="s">
        <v>9</v>
      </c>
      <c r="F111" s="91" t="s">
        <v>9</v>
      </c>
    </row>
    <row r="112" spans="1:6" s="190" customFormat="1" ht="25.5" x14ac:dyDescent="0.2">
      <c r="A112" s="194"/>
      <c r="B112" s="195"/>
      <c r="C112" s="196" t="s">
        <v>362</v>
      </c>
      <c r="D112" s="196" t="s">
        <v>363</v>
      </c>
      <c r="E112" s="196" t="s">
        <v>277</v>
      </c>
      <c r="F112" s="196" t="s">
        <v>278</v>
      </c>
    </row>
    <row r="113" spans="1:6" s="98" customFormat="1" ht="12.75" x14ac:dyDescent="0.2">
      <c r="A113" s="219" t="s">
        <v>364</v>
      </c>
      <c r="B113" s="220"/>
      <c r="C113" s="209">
        <v>425471190</v>
      </c>
      <c r="D113" s="209">
        <v>144345474</v>
      </c>
      <c r="E113" s="209">
        <v>273197299</v>
      </c>
      <c r="F113" s="209">
        <v>116177757</v>
      </c>
    </row>
    <row r="114" spans="1:6" s="98" customFormat="1" ht="12.75" x14ac:dyDescent="0.2">
      <c r="A114" s="197" t="s">
        <v>365</v>
      </c>
      <c r="B114" s="220"/>
      <c r="C114" s="209">
        <v>-7118</v>
      </c>
      <c r="D114" s="209">
        <v>-387</v>
      </c>
      <c r="E114" s="209">
        <v>-7056</v>
      </c>
      <c r="F114" s="209">
        <v>206</v>
      </c>
    </row>
    <row r="115" spans="1:6" s="98" customFormat="1" ht="12.75" x14ac:dyDescent="0.2">
      <c r="A115" s="219" t="s">
        <v>366</v>
      </c>
      <c r="B115" s="220"/>
      <c r="C115" s="209">
        <v>0</v>
      </c>
      <c r="D115" s="209">
        <v>0</v>
      </c>
      <c r="E115" s="209">
        <v>0</v>
      </c>
      <c r="F115" s="209">
        <v>0</v>
      </c>
    </row>
    <row r="116" spans="1:6" s="98" customFormat="1" ht="12.75" x14ac:dyDescent="0.2">
      <c r="A116" s="197" t="s">
        <v>367</v>
      </c>
      <c r="B116" s="204"/>
      <c r="C116" s="209">
        <v>425464072</v>
      </c>
      <c r="D116" s="209">
        <v>144345087</v>
      </c>
      <c r="E116" s="209">
        <v>273190243</v>
      </c>
      <c r="F116" s="209">
        <v>116177963</v>
      </c>
    </row>
    <row r="117" spans="1:6" s="98" customFormat="1" ht="12.75" x14ac:dyDescent="0.2">
      <c r="A117" s="197" t="s">
        <v>368</v>
      </c>
      <c r="B117" s="204"/>
      <c r="C117" s="209">
        <v>488214186</v>
      </c>
      <c r="D117" s="209">
        <v>161385112</v>
      </c>
      <c r="E117" s="209">
        <v>464129861</v>
      </c>
      <c r="F117" s="209">
        <v>261480550</v>
      </c>
    </row>
    <row r="118" spans="1:6" s="98" customFormat="1" ht="12.75" x14ac:dyDescent="0.2">
      <c r="A118" s="200" t="s">
        <v>369</v>
      </c>
      <c r="B118" s="202">
        <v>26</v>
      </c>
      <c r="C118" s="201">
        <v>103086892</v>
      </c>
      <c r="D118" s="201">
        <v>40229134</v>
      </c>
      <c r="E118" s="210">
        <v>93799132</v>
      </c>
      <c r="F118" s="210">
        <v>24557359</v>
      </c>
    </row>
    <row r="119" spans="1:6" s="98" customFormat="1" ht="12.75" x14ac:dyDescent="0.2">
      <c r="A119" s="200" t="s">
        <v>370</v>
      </c>
      <c r="B119" s="202">
        <v>26</v>
      </c>
      <c r="C119" s="201">
        <v>45261105</v>
      </c>
      <c r="D119" s="201">
        <v>16850688</v>
      </c>
      <c r="E119" s="210">
        <v>46497987</v>
      </c>
      <c r="F119" s="210">
        <v>14081152</v>
      </c>
    </row>
    <row r="120" spans="1:6" s="98" customFormat="1" ht="12.75" x14ac:dyDescent="0.2">
      <c r="A120" s="200" t="s">
        <v>371</v>
      </c>
      <c r="B120" s="202">
        <v>26</v>
      </c>
      <c r="C120" s="201">
        <v>49534811</v>
      </c>
      <c r="D120" s="201">
        <v>27392486</v>
      </c>
      <c r="E120" s="210">
        <v>4525434</v>
      </c>
      <c r="F120" s="210">
        <v>21139169</v>
      </c>
    </row>
    <row r="121" spans="1:6" s="98" customFormat="1" ht="12.75" x14ac:dyDescent="0.2">
      <c r="A121" s="200" t="s">
        <v>372</v>
      </c>
      <c r="B121" s="202">
        <v>36</v>
      </c>
      <c r="C121" s="201">
        <v>142828427</v>
      </c>
      <c r="D121" s="201">
        <v>-10053174</v>
      </c>
      <c r="E121" s="210">
        <v>263160679</v>
      </c>
      <c r="F121" s="210">
        <v>186192017</v>
      </c>
    </row>
    <row r="122" spans="1:6" s="98" customFormat="1" ht="12.75" x14ac:dyDescent="0.2">
      <c r="A122" s="200" t="s">
        <v>373</v>
      </c>
      <c r="B122" s="202"/>
      <c r="C122" s="201">
        <v>0</v>
      </c>
      <c r="D122" s="201">
        <v>0</v>
      </c>
      <c r="E122" s="210">
        <v>0</v>
      </c>
      <c r="F122" s="210">
        <v>0</v>
      </c>
    </row>
    <row r="123" spans="1:6" s="98" customFormat="1" ht="12.75" x14ac:dyDescent="0.2">
      <c r="A123" s="200" t="s">
        <v>374</v>
      </c>
      <c r="B123" s="202"/>
      <c r="C123" s="201">
        <v>0</v>
      </c>
      <c r="D123" s="201">
        <v>0</v>
      </c>
      <c r="E123" s="210">
        <v>0</v>
      </c>
      <c r="F123" s="210">
        <v>0</v>
      </c>
    </row>
    <row r="124" spans="1:6" s="98" customFormat="1" ht="12.75" x14ac:dyDescent="0.2">
      <c r="A124" s="200" t="s">
        <v>375</v>
      </c>
      <c r="B124" s="202">
        <v>26</v>
      </c>
      <c r="C124" s="201">
        <v>0</v>
      </c>
      <c r="D124" s="201">
        <v>0</v>
      </c>
      <c r="E124" s="210">
        <v>0</v>
      </c>
      <c r="F124" s="210">
        <v>0</v>
      </c>
    </row>
    <row r="125" spans="1:6" s="98" customFormat="1" ht="12.75" x14ac:dyDescent="0.2">
      <c r="A125" s="200" t="s">
        <v>376</v>
      </c>
      <c r="B125" s="202">
        <v>13</v>
      </c>
      <c r="C125" s="201">
        <v>147502951</v>
      </c>
      <c r="D125" s="201">
        <v>86965978</v>
      </c>
      <c r="E125" s="210">
        <v>56146629</v>
      </c>
      <c r="F125" s="210">
        <v>15510853</v>
      </c>
    </row>
    <row r="126" spans="1:6" s="98" customFormat="1" ht="12.75" x14ac:dyDescent="0.2">
      <c r="A126" s="200" t="s">
        <v>377</v>
      </c>
      <c r="B126" s="202"/>
      <c r="C126" s="201">
        <v>0</v>
      </c>
      <c r="D126" s="201">
        <v>0</v>
      </c>
      <c r="E126" s="210">
        <v>0</v>
      </c>
      <c r="F126" s="210">
        <v>0</v>
      </c>
    </row>
    <row r="127" spans="1:6" s="98" customFormat="1" ht="12.75" x14ac:dyDescent="0.2">
      <c r="A127" s="200" t="s">
        <v>378</v>
      </c>
      <c r="B127" s="202"/>
      <c r="C127" s="210">
        <v>0</v>
      </c>
      <c r="D127" s="210">
        <v>0</v>
      </c>
      <c r="E127" s="210">
        <v>0</v>
      </c>
      <c r="F127" s="210">
        <v>0</v>
      </c>
    </row>
    <row r="128" spans="1:6" s="98" customFormat="1" ht="12.75" x14ac:dyDescent="0.2">
      <c r="A128" s="197" t="s">
        <v>379</v>
      </c>
      <c r="B128" s="202"/>
      <c r="C128" s="209">
        <v>-518875737</v>
      </c>
      <c r="D128" s="209">
        <v>-172204125</v>
      </c>
      <c r="E128" s="209">
        <v>-479233918</v>
      </c>
      <c r="F128" s="209">
        <v>-266402442</v>
      </c>
    </row>
    <row r="129" spans="1:6" s="98" customFormat="1" ht="12.75" x14ac:dyDescent="0.2">
      <c r="A129" s="200" t="s">
        <v>380</v>
      </c>
      <c r="B129" s="202"/>
      <c r="C129" s="201">
        <v>-6277013</v>
      </c>
      <c r="D129" s="201">
        <v>-2113769</v>
      </c>
      <c r="E129" s="210">
        <v>0</v>
      </c>
      <c r="F129" s="210">
        <v>0</v>
      </c>
    </row>
    <row r="130" spans="1:6" s="98" customFormat="1" ht="12.75" x14ac:dyDescent="0.2">
      <c r="A130" s="200" t="s">
        <v>381</v>
      </c>
      <c r="B130" s="202">
        <v>26</v>
      </c>
      <c r="C130" s="201">
        <v>-372992</v>
      </c>
      <c r="D130" s="201">
        <v>768251</v>
      </c>
      <c r="E130" s="210">
        <v>0</v>
      </c>
      <c r="F130" s="210">
        <v>0</v>
      </c>
    </row>
    <row r="131" spans="1:6" s="98" customFormat="1" ht="12.75" x14ac:dyDescent="0.2">
      <c r="A131" s="200" t="s">
        <v>382</v>
      </c>
      <c r="B131" s="202">
        <v>26</v>
      </c>
      <c r="C131" s="201">
        <v>-8522680</v>
      </c>
      <c r="D131" s="201">
        <v>-2957357</v>
      </c>
      <c r="E131" s="210">
        <v>-3229240</v>
      </c>
      <c r="F131" s="210">
        <v>-3199910</v>
      </c>
    </row>
    <row r="132" spans="1:6" s="98" customFormat="1" ht="12.75" x14ac:dyDescent="0.2">
      <c r="A132" s="200" t="s">
        <v>383</v>
      </c>
      <c r="B132" s="202"/>
      <c r="C132" s="201">
        <v>-356368586</v>
      </c>
      <c r="D132" s="201">
        <v>-115050502</v>
      </c>
      <c r="E132" s="210">
        <v>-227405128</v>
      </c>
      <c r="F132" s="210">
        <v>-110161772</v>
      </c>
    </row>
    <row r="133" spans="1:6" s="98" customFormat="1" ht="12.75" x14ac:dyDescent="0.2">
      <c r="A133" s="200" t="s">
        <v>384</v>
      </c>
      <c r="B133" s="202"/>
      <c r="C133" s="201">
        <v>0</v>
      </c>
      <c r="D133" s="201">
        <v>0</v>
      </c>
      <c r="E133" s="210">
        <v>0</v>
      </c>
      <c r="F133" s="210">
        <v>0</v>
      </c>
    </row>
    <row r="134" spans="1:6" s="98" customFormat="1" ht="12.75" x14ac:dyDescent="0.2">
      <c r="A134" s="200" t="s">
        <v>385</v>
      </c>
      <c r="B134" s="202">
        <v>36</v>
      </c>
      <c r="C134" s="201">
        <v>-122949928</v>
      </c>
      <c r="D134" s="201">
        <v>-44145568</v>
      </c>
      <c r="E134" s="210">
        <v>-233494413</v>
      </c>
      <c r="F134" s="210">
        <v>-148087431</v>
      </c>
    </row>
    <row r="135" spans="1:6" s="98" customFormat="1" ht="12.75" x14ac:dyDescent="0.2">
      <c r="A135" s="200" t="s">
        <v>386</v>
      </c>
      <c r="B135" s="202" t="s">
        <v>387</v>
      </c>
      <c r="C135" s="201">
        <v>-24384538</v>
      </c>
      <c r="D135" s="201">
        <v>-8705180</v>
      </c>
      <c r="E135" s="210">
        <v>-15105137</v>
      </c>
      <c r="F135" s="210">
        <v>-4953329</v>
      </c>
    </row>
    <row r="136" spans="1:6" s="98" customFormat="1" ht="12.75" x14ac:dyDescent="0.2">
      <c r="A136" s="200" t="s">
        <v>388</v>
      </c>
      <c r="B136" s="204"/>
      <c r="C136" s="201">
        <v>0</v>
      </c>
      <c r="D136" s="201">
        <v>0</v>
      </c>
      <c r="E136" s="210">
        <v>0</v>
      </c>
      <c r="F136" s="210">
        <v>0</v>
      </c>
    </row>
    <row r="137" spans="1:6" s="98" customFormat="1" ht="25.5" x14ac:dyDescent="0.2">
      <c r="A137" s="197" t="s">
        <v>389</v>
      </c>
      <c r="B137" s="204">
        <v>47</v>
      </c>
      <c r="C137" s="209">
        <v>-55319518</v>
      </c>
      <c r="D137" s="209">
        <v>-22044577</v>
      </c>
      <c r="E137" s="209">
        <v>-32503418</v>
      </c>
      <c r="F137" s="209">
        <v>-10518164</v>
      </c>
    </row>
    <row r="138" spans="1:6" s="98" customFormat="1" ht="12.75" x14ac:dyDescent="0.2">
      <c r="A138" s="200" t="s">
        <v>390</v>
      </c>
      <c r="B138" s="202">
        <v>47</v>
      </c>
      <c r="C138" s="201">
        <v>-16489832</v>
      </c>
      <c r="D138" s="201">
        <v>-13700464</v>
      </c>
      <c r="E138" s="210">
        <v>-39275688</v>
      </c>
      <c r="F138" s="210">
        <v>-19436039</v>
      </c>
    </row>
    <row r="139" spans="1:6" s="98" customFormat="1" ht="12.75" x14ac:dyDescent="0.2">
      <c r="A139" s="200" t="s">
        <v>391</v>
      </c>
      <c r="B139" s="202">
        <v>47</v>
      </c>
      <c r="C139" s="201">
        <v>0</v>
      </c>
      <c r="D139" s="201">
        <v>0</v>
      </c>
      <c r="E139" s="210">
        <v>0</v>
      </c>
      <c r="F139" s="210">
        <v>0</v>
      </c>
    </row>
    <row r="140" spans="1:6" s="98" customFormat="1" ht="12.75" x14ac:dyDescent="0.2">
      <c r="A140" s="200" t="s">
        <v>392</v>
      </c>
      <c r="B140" s="202">
        <v>47</v>
      </c>
      <c r="C140" s="201">
        <v>1320359</v>
      </c>
      <c r="D140" s="201">
        <v>48868</v>
      </c>
      <c r="E140" s="210">
        <v>1056785</v>
      </c>
      <c r="F140" s="210">
        <v>16958</v>
      </c>
    </row>
    <row r="141" spans="1:6" s="98" customFormat="1" ht="12.75" x14ac:dyDescent="0.2">
      <c r="A141" s="200" t="s">
        <v>393</v>
      </c>
      <c r="B141" s="204"/>
      <c r="C141" s="201">
        <v>0</v>
      </c>
      <c r="D141" s="201">
        <v>0</v>
      </c>
      <c r="E141" s="210">
        <v>0</v>
      </c>
      <c r="F141" s="210">
        <v>0</v>
      </c>
    </row>
    <row r="142" spans="1:6" s="98" customFormat="1" ht="12.75" x14ac:dyDescent="0.2">
      <c r="A142" s="200" t="s">
        <v>394</v>
      </c>
      <c r="B142" s="221" t="s">
        <v>395</v>
      </c>
      <c r="C142" s="201">
        <v>-3363588</v>
      </c>
      <c r="D142" s="201">
        <v>-6057507</v>
      </c>
      <c r="E142" s="210">
        <v>11000863</v>
      </c>
      <c r="F142" s="210">
        <v>10686719</v>
      </c>
    </row>
    <row r="143" spans="1:6" s="98" customFormat="1" ht="12.75" x14ac:dyDescent="0.2">
      <c r="A143" s="200" t="s">
        <v>396</v>
      </c>
      <c r="B143" s="202"/>
      <c r="C143" s="201">
        <v>0</v>
      </c>
      <c r="D143" s="201">
        <v>0</v>
      </c>
      <c r="E143" s="210">
        <v>0</v>
      </c>
      <c r="F143" s="210">
        <v>0</v>
      </c>
    </row>
    <row r="144" spans="1:6" s="98" customFormat="1" ht="12.75" x14ac:dyDescent="0.2">
      <c r="A144" s="200" t="s">
        <v>397</v>
      </c>
      <c r="B144" s="202">
        <v>47</v>
      </c>
      <c r="C144" s="201">
        <v>1256058</v>
      </c>
      <c r="D144" s="201">
        <v>346007</v>
      </c>
      <c r="E144" s="210">
        <v>943337</v>
      </c>
      <c r="F144" s="210">
        <v>308014</v>
      </c>
    </row>
    <row r="145" spans="1:6" s="98" customFormat="1" ht="12.75" x14ac:dyDescent="0.2">
      <c r="A145" s="200" t="s">
        <v>398</v>
      </c>
      <c r="B145" s="202">
        <v>47</v>
      </c>
      <c r="C145" s="201">
        <v>-38042515</v>
      </c>
      <c r="D145" s="201">
        <v>-2681481</v>
      </c>
      <c r="E145" s="210">
        <v>-6228715</v>
      </c>
      <c r="F145" s="210">
        <v>-2093816</v>
      </c>
    </row>
    <row r="146" spans="1:6" s="98" customFormat="1" ht="12.75" x14ac:dyDescent="0.2">
      <c r="A146" s="200" t="s">
        <v>399</v>
      </c>
      <c r="B146" s="202">
        <v>47</v>
      </c>
      <c r="C146" s="201">
        <v>0</v>
      </c>
      <c r="D146" s="201">
        <v>0</v>
      </c>
      <c r="E146" s="210">
        <v>0</v>
      </c>
      <c r="F146" s="210">
        <v>0</v>
      </c>
    </row>
    <row r="147" spans="1:6" s="98" customFormat="1" ht="12.75" x14ac:dyDescent="0.2">
      <c r="A147" s="200" t="s">
        <v>400</v>
      </c>
      <c r="B147" s="202"/>
      <c r="C147" s="201">
        <v>0</v>
      </c>
      <c r="D147" s="201">
        <v>0</v>
      </c>
      <c r="E147" s="210">
        <v>0</v>
      </c>
      <c r="F147" s="210">
        <v>0</v>
      </c>
    </row>
    <row r="148" spans="1:6" s="98" customFormat="1" ht="12.75" x14ac:dyDescent="0.2">
      <c r="A148" s="197" t="s">
        <v>401</v>
      </c>
      <c r="B148" s="206" t="s">
        <v>264</v>
      </c>
      <c r="C148" s="199">
        <v>259001578</v>
      </c>
      <c r="D148" s="199">
        <v>90773632</v>
      </c>
      <c r="E148" s="199">
        <v>165131100</v>
      </c>
      <c r="F148" s="199">
        <v>69081978</v>
      </c>
    </row>
    <row r="149" spans="1:6" s="98" customFormat="1" ht="12.75" x14ac:dyDescent="0.2">
      <c r="A149" s="200" t="s">
        <v>402</v>
      </c>
      <c r="B149" s="202"/>
      <c r="C149" s="210">
        <v>339483003</v>
      </c>
      <c r="D149" s="210">
        <v>111481497</v>
      </c>
      <c r="E149" s="210">
        <v>225582768</v>
      </c>
      <c r="F149" s="210">
        <v>100737907</v>
      </c>
    </row>
    <row r="150" spans="1:6" s="98" customFormat="1" ht="12.75" x14ac:dyDescent="0.2">
      <c r="A150" s="200" t="s">
        <v>403</v>
      </c>
      <c r="B150" s="202">
        <v>35</v>
      </c>
      <c r="C150" s="201">
        <v>-80481425</v>
      </c>
      <c r="D150" s="201">
        <v>-20707865</v>
      </c>
      <c r="E150" s="210">
        <v>-60451668</v>
      </c>
      <c r="F150" s="210">
        <v>-31655929</v>
      </c>
    </row>
    <row r="151" spans="1:6" s="98" customFormat="1" ht="12.75" x14ac:dyDescent="0.2">
      <c r="A151" s="200" t="s">
        <v>404</v>
      </c>
      <c r="B151" s="198"/>
      <c r="C151" s="210">
        <v>259001578</v>
      </c>
      <c r="D151" s="210">
        <v>90773632</v>
      </c>
      <c r="E151" s="210">
        <v>165131100</v>
      </c>
      <c r="F151" s="210">
        <v>69081978</v>
      </c>
    </row>
    <row r="152" spans="1:6" s="98" customFormat="1" ht="12.75" x14ac:dyDescent="0.2">
      <c r="A152" s="200" t="s">
        <v>405</v>
      </c>
      <c r="B152" s="198"/>
      <c r="C152" s="210">
        <v>0</v>
      </c>
      <c r="D152" s="210"/>
      <c r="E152" s="210">
        <v>0</v>
      </c>
      <c r="F152" s="210">
        <v>0</v>
      </c>
    </row>
    <row r="153" spans="1:6" s="98" customFormat="1" ht="12.75" x14ac:dyDescent="0.2">
      <c r="A153" s="214" t="s">
        <v>80</v>
      </c>
      <c r="B153" s="215"/>
      <c r="C153" s="58"/>
      <c r="D153" s="58"/>
      <c r="E153" s="58"/>
      <c r="F153" s="58"/>
    </row>
    <row r="154" spans="1:6" s="98" customFormat="1" ht="12.75" x14ac:dyDescent="0.2">
      <c r="A154" s="222"/>
      <c r="B154" s="215" t="s">
        <v>406</v>
      </c>
      <c r="C154" s="58">
        <v>0</v>
      </c>
      <c r="D154" s="58"/>
      <c r="E154" s="58"/>
      <c r="F154" s="58"/>
    </row>
    <row r="155" spans="1:6" s="98" customFormat="1" ht="12.75" x14ac:dyDescent="0.2">
      <c r="A155" s="222"/>
      <c r="B155" s="215"/>
      <c r="C155" s="58">
        <v>0</v>
      </c>
      <c r="D155" s="58">
        <v>0</v>
      </c>
      <c r="E155" s="58">
        <v>0</v>
      </c>
      <c r="F155" s="58">
        <v>0</v>
      </c>
    </row>
    <row r="156" spans="1:6" s="98" customFormat="1" ht="12.75" x14ac:dyDescent="0.2">
      <c r="A156" s="217"/>
      <c r="B156" s="215"/>
      <c r="C156" s="63">
        <v>0</v>
      </c>
      <c r="D156" s="63">
        <v>0</v>
      </c>
      <c r="E156" s="63">
        <v>0</v>
      </c>
      <c r="F156" s="63">
        <v>0</v>
      </c>
    </row>
    <row r="157" spans="1:6" s="98" customFormat="1" ht="12.75" x14ac:dyDescent="0.2">
      <c r="A157" s="222"/>
      <c r="B157" s="215"/>
      <c r="C157" s="58"/>
      <c r="D157" s="58"/>
      <c r="E157" s="58"/>
      <c r="F157" s="58"/>
    </row>
    <row r="158" spans="1:6" s="98" customFormat="1" ht="12.75" x14ac:dyDescent="0.2">
      <c r="A158" s="222"/>
      <c r="B158" s="215"/>
      <c r="C158" s="58"/>
      <c r="D158" s="58"/>
      <c r="E158" s="58"/>
      <c r="F158" s="58"/>
    </row>
    <row r="159" spans="1:6" s="98" customFormat="1" ht="12.75" x14ac:dyDescent="0.2">
      <c r="A159" s="222"/>
      <c r="B159" s="215"/>
      <c r="C159" s="58"/>
      <c r="D159" s="58"/>
      <c r="E159" s="58"/>
      <c r="F159" s="58"/>
    </row>
    <row r="160" spans="1:6" s="98" customFormat="1" ht="12.75" x14ac:dyDescent="0.2">
      <c r="A160" s="222"/>
      <c r="B160" s="215"/>
      <c r="C160" s="58"/>
      <c r="D160" s="58"/>
      <c r="E160" s="58"/>
      <c r="F160" s="58"/>
    </row>
    <row r="161" spans="1:6" s="98" customFormat="1" ht="12.75" x14ac:dyDescent="0.2">
      <c r="A161" s="222"/>
      <c r="B161" s="215"/>
      <c r="C161" s="58"/>
      <c r="D161" s="58"/>
      <c r="E161" s="58"/>
      <c r="F161" s="58"/>
    </row>
    <row r="162" spans="1:6" s="98" customFormat="1" ht="12.75" x14ac:dyDescent="0.2">
      <c r="A162" s="222"/>
      <c r="B162" s="215"/>
      <c r="C162" s="58"/>
      <c r="D162" s="58"/>
      <c r="E162" s="58"/>
      <c r="F162" s="58"/>
    </row>
    <row r="163" spans="1:6" s="98" customFormat="1" ht="12.75" x14ac:dyDescent="0.2">
      <c r="A163" s="222"/>
      <c r="B163" s="215"/>
      <c r="C163" s="58"/>
      <c r="D163" s="58"/>
      <c r="E163" s="58"/>
      <c r="F163" s="58"/>
    </row>
    <row r="164" spans="1:6" s="98" customFormat="1" ht="12.75" x14ac:dyDescent="0.2">
      <c r="A164" s="222"/>
      <c r="B164" s="215"/>
      <c r="C164" s="58"/>
      <c r="D164" s="58"/>
      <c r="E164" s="58"/>
      <c r="F164" s="58"/>
    </row>
    <row r="165" spans="1:6" s="98" customFormat="1" ht="12.75" x14ac:dyDescent="0.2">
      <c r="A165" s="215"/>
      <c r="B165" s="215"/>
      <c r="C165" s="63"/>
      <c r="D165" s="63"/>
      <c r="E165" s="63"/>
      <c r="F165" s="63"/>
    </row>
    <row r="166" spans="1:6" s="98" customFormat="1" ht="12.75" x14ac:dyDescent="0.2">
      <c r="A166" s="215"/>
      <c r="B166" s="215"/>
      <c r="C166" s="63"/>
      <c r="D166" s="63"/>
      <c r="E166" s="63"/>
      <c r="F166" s="63"/>
    </row>
    <row r="167" spans="1:6" s="98" customFormat="1" ht="12.75" x14ac:dyDescent="0.2">
      <c r="A167" s="215"/>
      <c r="B167" s="215"/>
      <c r="C167" s="216"/>
      <c r="D167" s="216"/>
      <c r="E167" s="216"/>
      <c r="F167" s="216"/>
    </row>
    <row r="168" spans="1:6" s="98" customFormat="1" ht="12.75" x14ac:dyDescent="0.2">
      <c r="A168" s="215"/>
      <c r="B168" s="215"/>
      <c r="C168" s="216"/>
      <c r="D168" s="216"/>
      <c r="E168" s="216"/>
      <c r="F168" s="216"/>
    </row>
    <row r="169" spans="1:6" s="98" customFormat="1" ht="12.75" x14ac:dyDescent="0.2">
      <c r="A169" s="180"/>
      <c r="B169" s="181"/>
      <c r="C169" s="181"/>
      <c r="D169" s="181"/>
      <c r="E169" s="181"/>
      <c r="F169" s="181"/>
    </row>
    <row r="170" spans="1:6" s="98" customFormat="1" ht="12.75" x14ac:dyDescent="0.2">
      <c r="A170" s="180"/>
      <c r="B170" s="181"/>
      <c r="C170" s="181"/>
      <c r="D170" s="181"/>
      <c r="E170" s="181"/>
      <c r="F170" s="181"/>
    </row>
    <row r="171" spans="1:6" s="98" customFormat="1" ht="12.75" x14ac:dyDescent="0.2">
      <c r="A171" s="180"/>
      <c r="B171" s="181"/>
      <c r="C171" s="181"/>
      <c r="D171" s="181"/>
      <c r="E171" s="181"/>
      <c r="F171" s="181"/>
    </row>
    <row r="172" spans="1:6" s="98" customFormat="1" ht="12.75" x14ac:dyDescent="0.2">
      <c r="A172" s="223"/>
      <c r="B172" s="224"/>
      <c r="C172" s="126"/>
      <c r="D172" s="126"/>
      <c r="E172" s="126"/>
      <c r="F172" s="126"/>
    </row>
    <row r="173" spans="1:6" s="98" customFormat="1" ht="12.75" x14ac:dyDescent="0.2">
      <c r="A173" s="225"/>
      <c r="B173" s="226"/>
      <c r="C173" s="227"/>
      <c r="D173" s="227"/>
      <c r="E173" s="227"/>
      <c r="F173" s="227"/>
    </row>
    <row r="174" spans="1:6" s="98" customFormat="1" ht="12.75" x14ac:dyDescent="0.2">
      <c r="A174" s="180"/>
      <c r="B174" s="228"/>
      <c r="C174" s="228"/>
      <c r="D174" s="228"/>
      <c r="E174" s="228"/>
      <c r="F174" s="228"/>
    </row>
    <row r="175" spans="1:6" s="98" customFormat="1" ht="12.75" x14ac:dyDescent="0.2">
      <c r="A175" s="229"/>
      <c r="B175" s="229"/>
      <c r="C175" s="230"/>
      <c r="D175" s="230"/>
      <c r="E175" s="230"/>
      <c r="F175" s="230"/>
    </row>
    <row r="176" spans="1:6" s="98" customFormat="1" ht="12.75" x14ac:dyDescent="0.2">
      <c r="A176" s="229"/>
      <c r="B176" s="229"/>
      <c r="C176" s="88"/>
      <c r="D176" s="88"/>
      <c r="E176" s="88"/>
      <c r="F176" s="88"/>
    </row>
    <row r="177" spans="1:6" s="98" customFormat="1" ht="12.75" x14ac:dyDescent="0.2">
      <c r="A177" s="229"/>
      <c r="B177" s="229"/>
      <c r="C177" s="88"/>
      <c r="D177" s="88"/>
      <c r="E177" s="88"/>
      <c r="F177" s="88"/>
    </row>
    <row r="178" spans="1:6" s="98" customFormat="1" ht="12.75" x14ac:dyDescent="0.2">
      <c r="A178" s="217"/>
      <c r="B178" s="215"/>
      <c r="C178" s="63"/>
      <c r="D178" s="63"/>
      <c r="E178" s="63"/>
      <c r="F178" s="63"/>
    </row>
    <row r="179" spans="1:6" s="98" customFormat="1" ht="12.75" x14ac:dyDescent="0.2">
      <c r="A179" s="222"/>
      <c r="B179" s="215"/>
      <c r="C179" s="58"/>
      <c r="D179" s="58"/>
      <c r="E179" s="58"/>
      <c r="F179" s="58"/>
    </row>
    <row r="180" spans="1:6" s="98" customFormat="1" ht="12.75" x14ac:dyDescent="0.2">
      <c r="A180" s="222"/>
      <c r="B180" s="215"/>
      <c r="C180" s="58"/>
      <c r="D180" s="58"/>
      <c r="E180" s="58"/>
      <c r="F180" s="58"/>
    </row>
    <row r="181" spans="1:6" s="98" customFormat="1" ht="12.75" x14ac:dyDescent="0.2">
      <c r="A181" s="222"/>
      <c r="B181" s="215"/>
      <c r="C181" s="58"/>
      <c r="D181" s="58"/>
      <c r="E181" s="58"/>
      <c r="F181" s="58"/>
    </row>
    <row r="182" spans="1:6" s="98" customFormat="1" ht="12.75" x14ac:dyDescent="0.2">
      <c r="A182" s="222"/>
      <c r="B182" s="215"/>
      <c r="C182" s="58"/>
      <c r="D182" s="58"/>
      <c r="E182" s="58"/>
      <c r="F182" s="58"/>
    </row>
    <row r="183" spans="1:6" s="98" customFormat="1" ht="12.75" x14ac:dyDescent="0.2">
      <c r="A183" s="222"/>
      <c r="B183" s="215"/>
      <c r="C183" s="58"/>
      <c r="D183" s="58"/>
      <c r="E183" s="58"/>
      <c r="F183" s="58"/>
    </row>
    <row r="184" spans="1:6" s="98" customFormat="1" ht="12.75" x14ac:dyDescent="0.2">
      <c r="A184" s="222"/>
      <c r="B184" s="215"/>
      <c r="C184" s="58"/>
      <c r="D184" s="58"/>
      <c r="E184" s="58"/>
      <c r="F184" s="58"/>
    </row>
    <row r="185" spans="1:6" s="98" customFormat="1" ht="12.75" x14ac:dyDescent="0.2">
      <c r="A185" s="222"/>
      <c r="B185" s="215"/>
      <c r="C185" s="58"/>
      <c r="D185" s="58"/>
      <c r="E185" s="58"/>
      <c r="F185" s="58"/>
    </row>
    <row r="186" spans="1:6" s="98" customFormat="1" ht="12.75" x14ac:dyDescent="0.2">
      <c r="A186" s="222"/>
      <c r="B186" s="215"/>
      <c r="C186" s="58"/>
      <c r="D186" s="58"/>
      <c r="E186" s="58"/>
      <c r="F186" s="58"/>
    </row>
    <row r="187" spans="1:6" s="98" customFormat="1" ht="12.75" x14ac:dyDescent="0.2">
      <c r="A187" s="217"/>
      <c r="B187" s="215"/>
      <c r="C187" s="63"/>
      <c r="D187" s="63"/>
      <c r="E187" s="63"/>
      <c r="F187" s="63"/>
    </row>
    <row r="188" spans="1:6" s="98" customFormat="1" ht="12.75" x14ac:dyDescent="0.2">
      <c r="A188" s="222"/>
      <c r="B188" s="215"/>
      <c r="C188" s="58"/>
      <c r="D188" s="58"/>
      <c r="E188" s="58"/>
      <c r="F188" s="58"/>
    </row>
    <row r="189" spans="1:6" s="98" customFormat="1" ht="12.75" x14ac:dyDescent="0.2">
      <c r="A189" s="222"/>
      <c r="B189" s="215"/>
      <c r="C189" s="58"/>
      <c r="D189" s="58"/>
      <c r="E189" s="58"/>
      <c r="F189" s="58"/>
    </row>
    <row r="190" spans="1:6" s="98" customFormat="1" ht="12.75" x14ac:dyDescent="0.2">
      <c r="A190" s="222"/>
      <c r="B190" s="215"/>
      <c r="C190" s="58"/>
      <c r="D190" s="58"/>
      <c r="E190" s="58"/>
      <c r="F190" s="58"/>
    </row>
    <row r="191" spans="1:6" s="98" customFormat="1" ht="12.75" x14ac:dyDescent="0.2">
      <c r="A191" s="222"/>
      <c r="B191" s="215"/>
      <c r="C191" s="58"/>
      <c r="D191" s="58"/>
      <c r="E191" s="58"/>
      <c r="F191" s="58"/>
    </row>
    <row r="192" spans="1:6" s="98" customFormat="1" ht="12.75" x14ac:dyDescent="0.2">
      <c r="A192" s="222"/>
      <c r="B192" s="215"/>
      <c r="C192" s="58"/>
      <c r="D192" s="58"/>
      <c r="E192" s="58"/>
      <c r="F192" s="58"/>
    </row>
    <row r="193" spans="1:6" s="98" customFormat="1" ht="12.75" x14ac:dyDescent="0.2">
      <c r="A193" s="222"/>
      <c r="B193" s="215"/>
      <c r="C193" s="58"/>
      <c r="D193" s="58"/>
      <c r="E193" s="58"/>
      <c r="F193" s="58"/>
    </row>
    <row r="194" spans="1:6" s="98" customFormat="1" ht="12.75" x14ac:dyDescent="0.2">
      <c r="A194" s="217"/>
      <c r="B194" s="215"/>
      <c r="C194" s="63"/>
      <c r="D194" s="63"/>
      <c r="E194" s="63"/>
      <c r="F194" s="63"/>
    </row>
    <row r="195" spans="1:6" s="98" customFormat="1" ht="12.75" x14ac:dyDescent="0.2">
      <c r="A195" s="222"/>
      <c r="B195" s="215"/>
      <c r="C195" s="58"/>
      <c r="D195" s="58"/>
      <c r="E195" s="58"/>
      <c r="F195" s="58"/>
    </row>
    <row r="196" spans="1:6" s="98" customFormat="1" ht="12.75" x14ac:dyDescent="0.2">
      <c r="A196" s="222"/>
      <c r="B196" s="215"/>
      <c r="C196" s="58"/>
      <c r="D196" s="58"/>
      <c r="E196" s="58"/>
      <c r="F196" s="58"/>
    </row>
    <row r="197" spans="1:6" s="98" customFormat="1" ht="12.75" x14ac:dyDescent="0.2">
      <c r="A197" s="222"/>
      <c r="B197" s="215"/>
      <c r="C197" s="58"/>
      <c r="D197" s="58"/>
      <c r="E197" s="58"/>
      <c r="F197" s="58"/>
    </row>
    <row r="198" spans="1:6" s="98" customFormat="1" ht="12.75" x14ac:dyDescent="0.2">
      <c r="A198" s="222"/>
      <c r="B198" s="215"/>
      <c r="C198" s="58"/>
      <c r="D198" s="58"/>
      <c r="E198" s="58"/>
      <c r="F198" s="58"/>
    </row>
    <row r="199" spans="1:6" s="98" customFormat="1" ht="12.75" x14ac:dyDescent="0.2">
      <c r="A199" s="222"/>
      <c r="B199" s="215"/>
      <c r="C199" s="58"/>
      <c r="D199" s="58"/>
      <c r="E199" s="58"/>
      <c r="F199" s="58"/>
    </row>
    <row r="200" spans="1:6" s="98" customFormat="1" ht="12.75" x14ac:dyDescent="0.2">
      <c r="A200" s="222"/>
      <c r="B200" s="215"/>
      <c r="C200" s="58"/>
      <c r="D200" s="58"/>
      <c r="E200" s="58"/>
      <c r="F200" s="58"/>
    </row>
    <row r="201" spans="1:6" s="98" customFormat="1" ht="12.75" x14ac:dyDescent="0.2">
      <c r="A201" s="217"/>
      <c r="B201" s="215"/>
      <c r="C201" s="63"/>
      <c r="D201" s="63"/>
      <c r="E201" s="63"/>
      <c r="F201" s="63"/>
    </row>
    <row r="202" spans="1:6" s="98" customFormat="1" ht="12.75" x14ac:dyDescent="0.2">
      <c r="A202" s="222"/>
      <c r="B202" s="215"/>
      <c r="C202" s="58"/>
      <c r="D202" s="58"/>
      <c r="E202" s="58"/>
      <c r="F202" s="58"/>
    </row>
    <row r="203" spans="1:6" s="98" customFormat="1" ht="12.75" x14ac:dyDescent="0.2">
      <c r="A203" s="222"/>
      <c r="B203" s="215"/>
      <c r="C203" s="58"/>
      <c r="D203" s="58"/>
      <c r="E203" s="58"/>
      <c r="F203" s="58"/>
    </row>
    <row r="204" spans="1:6" s="98" customFormat="1" ht="12.75" x14ac:dyDescent="0.2">
      <c r="A204" s="222"/>
      <c r="B204" s="215"/>
      <c r="C204" s="58"/>
      <c r="D204" s="58"/>
      <c r="E204" s="58"/>
      <c r="F204" s="58"/>
    </row>
    <row r="205" spans="1:6" s="98" customFormat="1" ht="12.75" x14ac:dyDescent="0.2">
      <c r="A205" s="217"/>
      <c r="B205" s="215"/>
      <c r="C205" s="63"/>
      <c r="D205" s="63"/>
      <c r="E205" s="63"/>
      <c r="F205" s="63"/>
    </row>
    <row r="206" spans="1:6" s="98" customFormat="1" ht="12.75" x14ac:dyDescent="0.2">
      <c r="A206" s="222"/>
      <c r="B206" s="231"/>
      <c r="C206" s="58"/>
      <c r="D206" s="58"/>
      <c r="E206" s="58"/>
      <c r="F206" s="58"/>
    </row>
    <row r="207" spans="1:6" s="98" customFormat="1" ht="12.75" x14ac:dyDescent="0.2">
      <c r="A207" s="222"/>
      <c r="B207" s="215"/>
      <c r="C207" s="58"/>
      <c r="D207" s="58"/>
      <c r="E207" s="58"/>
      <c r="F207" s="58"/>
    </row>
    <row r="208" spans="1:6" s="98" customFormat="1" ht="12.75" x14ac:dyDescent="0.2">
      <c r="A208" s="222"/>
      <c r="B208" s="215"/>
      <c r="C208" s="58"/>
      <c r="D208" s="58"/>
      <c r="E208" s="58"/>
      <c r="F208" s="58"/>
    </row>
    <row r="209" spans="1:6" s="98" customFormat="1" ht="12.75" x14ac:dyDescent="0.2">
      <c r="A209" s="222"/>
      <c r="B209" s="231"/>
      <c r="C209" s="58"/>
      <c r="D209" s="58"/>
      <c r="E209" s="58"/>
      <c r="F209" s="58"/>
    </row>
    <row r="210" spans="1:6" s="98" customFormat="1" ht="12.75" x14ac:dyDescent="0.2">
      <c r="A210" s="222"/>
      <c r="B210" s="215"/>
      <c r="C210" s="58"/>
      <c r="D210" s="58"/>
      <c r="E210" s="58"/>
      <c r="F210" s="58"/>
    </row>
    <row r="211" spans="1:6" s="98" customFormat="1" ht="12.75" x14ac:dyDescent="0.2">
      <c r="A211" s="222"/>
      <c r="B211" s="215"/>
      <c r="C211" s="58"/>
      <c r="D211" s="58"/>
      <c r="E211" s="58"/>
      <c r="F211" s="58"/>
    </row>
    <row r="212" spans="1:6" s="98" customFormat="1" ht="12.75" x14ac:dyDescent="0.2">
      <c r="A212" s="222"/>
      <c r="B212" s="215"/>
      <c r="C212" s="58"/>
      <c r="D212" s="58"/>
      <c r="E212" s="58"/>
      <c r="F212" s="58"/>
    </row>
    <row r="213" spans="1:6" s="98" customFormat="1" ht="12.75" x14ac:dyDescent="0.2">
      <c r="A213" s="217"/>
      <c r="B213" s="215"/>
      <c r="C213" s="63"/>
      <c r="D213" s="63"/>
      <c r="E213" s="63"/>
      <c r="F213" s="63"/>
    </row>
    <row r="214" spans="1:6" s="98" customFormat="1" ht="12.75" x14ac:dyDescent="0.2">
      <c r="A214" s="222"/>
      <c r="B214" s="215"/>
      <c r="C214" s="58"/>
      <c r="D214" s="58"/>
      <c r="E214" s="58"/>
      <c r="F214" s="58"/>
    </row>
    <row r="215" spans="1:6" s="98" customFormat="1" ht="12.75" x14ac:dyDescent="0.2">
      <c r="A215" s="222"/>
      <c r="B215" s="215"/>
      <c r="C215" s="58"/>
      <c r="D215" s="58"/>
      <c r="E215" s="58"/>
      <c r="F215" s="58"/>
    </row>
    <row r="216" spans="1:6" s="98" customFormat="1" ht="12.75" x14ac:dyDescent="0.2">
      <c r="A216" s="222"/>
      <c r="B216" s="215"/>
      <c r="C216" s="58"/>
      <c r="D216" s="58"/>
      <c r="E216" s="58"/>
      <c r="F216" s="58"/>
    </row>
    <row r="217" spans="1:6" s="98" customFormat="1" ht="12.75" x14ac:dyDescent="0.2">
      <c r="A217" s="222"/>
      <c r="B217" s="215"/>
      <c r="C217" s="58"/>
      <c r="D217" s="58"/>
      <c r="E217" s="58"/>
      <c r="F217" s="58"/>
    </row>
    <row r="218" spans="1:6" s="98" customFormat="1" ht="12.75" x14ac:dyDescent="0.2">
      <c r="A218" s="222"/>
      <c r="B218" s="215"/>
      <c r="C218" s="58"/>
      <c r="D218" s="58"/>
      <c r="E218" s="58"/>
      <c r="F218" s="58"/>
    </row>
    <row r="219" spans="1:6" s="98" customFormat="1" ht="12.75" x14ac:dyDescent="0.2">
      <c r="A219" s="222"/>
      <c r="B219" s="215"/>
      <c r="C219" s="58"/>
      <c r="D219" s="58"/>
      <c r="E219" s="58"/>
      <c r="F219" s="58"/>
    </row>
    <row r="220" spans="1:6" s="98" customFormat="1" ht="12.75" x14ac:dyDescent="0.2">
      <c r="A220" s="222"/>
      <c r="B220" s="215"/>
      <c r="C220" s="58"/>
      <c r="D220" s="58"/>
      <c r="E220" s="58"/>
      <c r="F220" s="58"/>
    </row>
    <row r="221" spans="1:6" s="98" customFormat="1" ht="12.75" x14ac:dyDescent="0.2">
      <c r="A221" s="217"/>
      <c r="B221" s="215"/>
      <c r="C221" s="63"/>
      <c r="D221" s="63"/>
      <c r="E221" s="63"/>
      <c r="F221" s="63"/>
    </row>
    <row r="222" spans="1:6" s="98" customFormat="1" ht="12.75" x14ac:dyDescent="0.2">
      <c r="A222" s="222"/>
      <c r="B222" s="215"/>
      <c r="C222" s="58"/>
      <c r="D222" s="58"/>
      <c r="E222" s="58"/>
      <c r="F222" s="58"/>
    </row>
    <row r="223" spans="1:6" s="98" customFormat="1" ht="12.75" x14ac:dyDescent="0.2">
      <c r="A223" s="222"/>
      <c r="B223" s="215"/>
      <c r="C223" s="58"/>
      <c r="D223" s="58"/>
      <c r="E223" s="58"/>
      <c r="F223" s="58"/>
    </row>
    <row r="224" spans="1:6" s="98" customFormat="1" ht="12.75" x14ac:dyDescent="0.2">
      <c r="A224" s="222"/>
      <c r="B224" s="215"/>
      <c r="C224" s="58"/>
      <c r="D224" s="58"/>
      <c r="E224" s="58"/>
      <c r="F224" s="58"/>
    </row>
    <row r="225" spans="1:6" s="98" customFormat="1" ht="12.75" x14ac:dyDescent="0.2">
      <c r="A225" s="217"/>
      <c r="B225" s="215"/>
      <c r="C225" s="63"/>
      <c r="D225" s="63"/>
      <c r="E225" s="63"/>
      <c r="F225" s="63"/>
    </row>
    <row r="226" spans="1:6" s="98" customFormat="1" ht="12.75" x14ac:dyDescent="0.2">
      <c r="A226" s="222"/>
      <c r="B226" s="215"/>
      <c r="C226" s="58"/>
      <c r="D226" s="58"/>
      <c r="E226" s="58"/>
      <c r="F226" s="58"/>
    </row>
    <row r="227" spans="1:6" s="98" customFormat="1" ht="12.75" x14ac:dyDescent="0.2">
      <c r="A227" s="222"/>
      <c r="B227" s="215"/>
      <c r="C227" s="58"/>
      <c r="D227" s="58"/>
      <c r="E227" s="58"/>
      <c r="F227" s="58"/>
    </row>
    <row r="228" spans="1:6" s="98" customFormat="1" ht="12.75" x14ac:dyDescent="0.2">
      <c r="A228" s="222"/>
      <c r="B228" s="215"/>
      <c r="C228" s="58"/>
      <c r="D228" s="58"/>
      <c r="E228" s="58"/>
      <c r="F228" s="58"/>
    </row>
    <row r="229" spans="1:6" s="98" customFormat="1" ht="12.75" x14ac:dyDescent="0.2">
      <c r="A229" s="217"/>
      <c r="B229" s="215"/>
      <c r="C229" s="63"/>
      <c r="D229" s="63"/>
      <c r="E229" s="63"/>
      <c r="F229" s="63"/>
    </row>
    <row r="230" spans="1:6" s="98" customFormat="1" ht="12.75" x14ac:dyDescent="0.2">
      <c r="A230" s="222"/>
      <c r="B230" s="215"/>
      <c r="C230" s="58"/>
      <c r="D230" s="58"/>
      <c r="E230" s="58"/>
      <c r="F230" s="58"/>
    </row>
    <row r="231" spans="1:6" s="98" customFormat="1" ht="12.75" x14ac:dyDescent="0.2">
      <c r="A231" s="222"/>
      <c r="B231" s="215"/>
      <c r="C231" s="58"/>
      <c r="D231" s="58"/>
      <c r="E231" s="58"/>
      <c r="F231" s="58"/>
    </row>
    <row r="232" spans="1:6" s="98" customFormat="1" ht="12.75" x14ac:dyDescent="0.2">
      <c r="A232" s="222"/>
      <c r="B232" s="215"/>
      <c r="C232" s="58"/>
      <c r="D232" s="58"/>
      <c r="E232" s="58"/>
      <c r="F232" s="58"/>
    </row>
    <row r="233" spans="1:6" s="98" customFormat="1" ht="12.75" x14ac:dyDescent="0.2">
      <c r="A233" s="215"/>
      <c r="B233" s="215"/>
      <c r="C233" s="63"/>
      <c r="D233" s="63"/>
      <c r="E233" s="63"/>
      <c r="F233" s="63"/>
    </row>
    <row r="234" spans="1:6" s="98" customFormat="1" ht="12.75" x14ac:dyDescent="0.2">
      <c r="A234" s="223"/>
      <c r="B234" s="224"/>
      <c r="C234" s="126"/>
      <c r="D234" s="126"/>
      <c r="E234" s="126"/>
      <c r="F234" s="126"/>
    </row>
    <row r="235" spans="1:6" s="98" customFormat="1" ht="12.75" x14ac:dyDescent="0.2">
      <c r="A235" s="223"/>
      <c r="B235" s="224"/>
      <c r="C235" s="126"/>
      <c r="D235" s="126"/>
      <c r="E235" s="126"/>
      <c r="F235" s="126"/>
    </row>
    <row r="236" spans="1:6" s="98" customFormat="1" ht="12.75" x14ac:dyDescent="0.2">
      <c r="A236" s="223"/>
      <c r="B236" s="224"/>
      <c r="C236" s="126"/>
      <c r="D236" s="126"/>
      <c r="E236" s="126"/>
      <c r="F236" s="126"/>
    </row>
    <row r="237" spans="1:6" s="98" customFormat="1" ht="12.75" x14ac:dyDescent="0.2">
      <c r="A237" s="180"/>
      <c r="B237" s="181"/>
      <c r="C237" s="181"/>
      <c r="D237" s="181"/>
      <c r="E237" s="181"/>
      <c r="F237" s="181"/>
    </row>
    <row r="238" spans="1:6" s="98" customFormat="1" ht="12.75" x14ac:dyDescent="0.2">
      <c r="A238" s="180"/>
      <c r="B238" s="181"/>
      <c r="C238" s="181"/>
      <c r="D238" s="181"/>
      <c r="E238" s="181"/>
      <c r="F238" s="181"/>
    </row>
    <row r="239" spans="1:6" s="98" customFormat="1" ht="12.75" x14ac:dyDescent="0.2">
      <c r="A239" s="180"/>
      <c r="B239" s="181"/>
      <c r="C239" s="181"/>
      <c r="D239" s="181"/>
      <c r="E239" s="181"/>
      <c r="F239" s="181"/>
    </row>
    <row r="240" spans="1:6" s="98" customFormat="1" ht="12.75" x14ac:dyDescent="0.2">
      <c r="A240" s="223"/>
      <c r="B240" s="224"/>
      <c r="C240" s="126"/>
      <c r="D240" s="126"/>
      <c r="E240" s="126"/>
      <c r="F240" s="126"/>
    </row>
    <row r="241" spans="1:6" s="98" customFormat="1" ht="12.75" x14ac:dyDescent="0.2">
      <c r="A241" s="180"/>
      <c r="B241" s="228"/>
      <c r="C241" s="228"/>
      <c r="D241" s="228"/>
      <c r="E241" s="228"/>
      <c r="F241" s="228"/>
    </row>
    <row r="242" spans="1:6" s="98" customFormat="1" ht="12.75" x14ac:dyDescent="0.2">
      <c r="A242" s="229"/>
      <c r="B242" s="229"/>
      <c r="C242" s="230"/>
      <c r="D242" s="230"/>
      <c r="E242" s="230"/>
      <c r="F242" s="230"/>
    </row>
    <row r="243" spans="1:6" s="98" customFormat="1" ht="12.75" x14ac:dyDescent="0.2">
      <c r="A243" s="229"/>
      <c r="B243" s="229"/>
      <c r="C243" s="88"/>
      <c r="D243" s="88"/>
      <c r="E243" s="88"/>
      <c r="F243" s="88"/>
    </row>
    <row r="244" spans="1:6" s="98" customFormat="1" ht="12.75" x14ac:dyDescent="0.2">
      <c r="A244" s="229"/>
      <c r="B244" s="229"/>
      <c r="C244" s="88"/>
      <c r="D244" s="88"/>
      <c r="E244" s="88"/>
      <c r="F244" s="88"/>
    </row>
    <row r="245" spans="1:6" s="98" customFormat="1" ht="12.75" x14ac:dyDescent="0.2">
      <c r="A245" s="217"/>
      <c r="B245" s="215"/>
      <c r="C245" s="58"/>
      <c r="D245" s="58"/>
      <c r="E245" s="58"/>
      <c r="F245" s="58"/>
    </row>
    <row r="246" spans="1:6" s="98" customFormat="1" ht="12.75" x14ac:dyDescent="0.2">
      <c r="A246" s="222"/>
      <c r="B246" s="215"/>
      <c r="C246" s="58"/>
      <c r="D246" s="58"/>
      <c r="E246" s="58"/>
      <c r="F246" s="58"/>
    </row>
    <row r="247" spans="1:6" s="98" customFormat="1" ht="12.75" x14ac:dyDescent="0.2">
      <c r="A247" s="222"/>
      <c r="B247" s="215"/>
      <c r="C247" s="58"/>
      <c r="D247" s="58"/>
      <c r="E247" s="58"/>
      <c r="F247" s="58"/>
    </row>
    <row r="248" spans="1:6" s="98" customFormat="1" ht="12.75" x14ac:dyDescent="0.2">
      <c r="A248" s="222"/>
      <c r="B248" s="215"/>
      <c r="C248" s="58"/>
      <c r="D248" s="58"/>
      <c r="E248" s="58"/>
      <c r="F248" s="58"/>
    </row>
    <row r="249" spans="1:6" s="98" customFormat="1" ht="12.75" x14ac:dyDescent="0.2">
      <c r="A249" s="222"/>
      <c r="B249" s="215"/>
      <c r="C249" s="58"/>
      <c r="D249" s="58"/>
      <c r="E249" s="58"/>
      <c r="F249" s="58"/>
    </row>
    <row r="250" spans="1:6" s="232" customFormat="1" ht="12.75" x14ac:dyDescent="0.2">
      <c r="A250" s="222"/>
      <c r="B250" s="215"/>
      <c r="C250" s="58"/>
      <c r="D250" s="58"/>
      <c r="E250" s="58"/>
      <c r="F250" s="58"/>
    </row>
    <row r="251" spans="1:6" s="232" customFormat="1" ht="12.75" x14ac:dyDescent="0.2">
      <c r="A251" s="222"/>
      <c r="B251" s="215"/>
      <c r="C251" s="58"/>
      <c r="D251" s="58"/>
      <c r="E251" s="58"/>
      <c r="F251" s="58"/>
    </row>
    <row r="252" spans="1:6" s="232" customFormat="1" ht="12.75" x14ac:dyDescent="0.2">
      <c r="A252" s="222"/>
      <c r="B252" s="215"/>
      <c r="C252" s="58"/>
      <c r="D252" s="58"/>
      <c r="E252" s="58"/>
      <c r="F252" s="58"/>
    </row>
    <row r="253" spans="1:6" s="232" customFormat="1" ht="12.75" x14ac:dyDescent="0.2">
      <c r="A253" s="217"/>
      <c r="B253" s="215"/>
      <c r="C253" s="58"/>
      <c r="D253" s="58"/>
      <c r="E253" s="58"/>
      <c r="F253" s="58"/>
    </row>
    <row r="254" spans="1:6" s="232" customFormat="1" ht="12.75" x14ac:dyDescent="0.2">
      <c r="A254" s="222"/>
      <c r="B254" s="215"/>
      <c r="C254" s="58"/>
      <c r="D254" s="58"/>
      <c r="E254" s="58"/>
      <c r="F254" s="58"/>
    </row>
    <row r="255" spans="1:6" s="232" customFormat="1" ht="12.75" x14ac:dyDescent="0.2">
      <c r="A255" s="222"/>
      <c r="B255" s="215"/>
      <c r="C255" s="58"/>
      <c r="D255" s="58"/>
      <c r="E255" s="58"/>
      <c r="F255" s="58"/>
    </row>
    <row r="256" spans="1:6" s="232" customFormat="1" ht="12.75" x14ac:dyDescent="0.2">
      <c r="A256" s="222"/>
      <c r="B256" s="215"/>
      <c r="C256" s="58"/>
      <c r="D256" s="58"/>
      <c r="E256" s="58"/>
      <c r="F256" s="58"/>
    </row>
    <row r="257" spans="1:6" s="232" customFormat="1" ht="12.75" x14ac:dyDescent="0.2">
      <c r="A257" s="222"/>
      <c r="B257" s="215"/>
      <c r="C257" s="58"/>
      <c r="D257" s="58"/>
      <c r="E257" s="58"/>
      <c r="F257" s="58"/>
    </row>
    <row r="258" spans="1:6" s="232" customFormat="1" ht="12.75" x14ac:dyDescent="0.2">
      <c r="A258" s="222"/>
      <c r="B258" s="215"/>
      <c r="C258" s="58"/>
      <c r="D258" s="58"/>
      <c r="E258" s="58"/>
      <c r="F258" s="58"/>
    </row>
    <row r="259" spans="1:6" s="232" customFormat="1" ht="12.75" x14ac:dyDescent="0.2">
      <c r="A259" s="222"/>
      <c r="B259" s="215"/>
      <c r="C259" s="58"/>
      <c r="D259" s="58"/>
      <c r="E259" s="58"/>
      <c r="F259" s="58"/>
    </row>
    <row r="260" spans="1:6" s="232" customFormat="1" ht="12.75" x14ac:dyDescent="0.2">
      <c r="A260" s="217"/>
      <c r="B260" s="215"/>
      <c r="C260" s="58"/>
      <c r="D260" s="58"/>
      <c r="E260" s="58"/>
      <c r="F260" s="58"/>
    </row>
    <row r="261" spans="1:6" s="232" customFormat="1" ht="12.75" x14ac:dyDescent="0.2">
      <c r="A261" s="222"/>
      <c r="B261" s="215"/>
      <c r="C261" s="58"/>
      <c r="D261" s="58"/>
      <c r="E261" s="58"/>
      <c r="F261" s="58"/>
    </row>
    <row r="262" spans="1:6" s="232" customFormat="1" ht="12.75" x14ac:dyDescent="0.2">
      <c r="A262" s="222"/>
      <c r="B262" s="215"/>
      <c r="C262" s="58"/>
      <c r="D262" s="58"/>
      <c r="E262" s="58"/>
      <c r="F262" s="58"/>
    </row>
    <row r="263" spans="1:6" s="232" customFormat="1" ht="12.75" x14ac:dyDescent="0.2">
      <c r="A263" s="222"/>
      <c r="B263" s="215"/>
      <c r="C263" s="58"/>
      <c r="D263" s="58"/>
      <c r="E263" s="58"/>
      <c r="F263" s="58"/>
    </row>
    <row r="264" spans="1:6" s="232" customFormat="1" ht="12.75" x14ac:dyDescent="0.2">
      <c r="A264" s="222"/>
      <c r="B264" s="215"/>
      <c r="C264" s="58"/>
      <c r="D264" s="58"/>
      <c r="E264" s="58"/>
      <c r="F264" s="58"/>
    </row>
    <row r="265" spans="1:6" s="232" customFormat="1" ht="12.75" x14ac:dyDescent="0.2">
      <c r="A265" s="222"/>
      <c r="B265" s="215"/>
      <c r="C265" s="58"/>
      <c r="D265" s="58"/>
      <c r="E265" s="58"/>
      <c r="F265" s="58"/>
    </row>
    <row r="266" spans="1:6" s="232" customFormat="1" ht="12.75" x14ac:dyDescent="0.2">
      <c r="A266" s="222"/>
      <c r="B266" s="215"/>
      <c r="C266" s="58"/>
      <c r="D266" s="58"/>
      <c r="E266" s="58"/>
      <c r="F266" s="58"/>
    </row>
    <row r="267" spans="1:6" s="232" customFormat="1" ht="12.75" x14ac:dyDescent="0.2">
      <c r="A267" s="217"/>
      <c r="B267" s="215"/>
      <c r="C267" s="58"/>
      <c r="D267" s="58"/>
      <c r="E267" s="58"/>
      <c r="F267" s="58"/>
    </row>
    <row r="268" spans="1:6" s="232" customFormat="1" ht="12.75" x14ac:dyDescent="0.2">
      <c r="A268" s="222"/>
      <c r="B268" s="215"/>
      <c r="C268" s="58"/>
      <c r="D268" s="58"/>
      <c r="E268" s="58"/>
      <c r="F268" s="58"/>
    </row>
    <row r="269" spans="1:6" s="232" customFormat="1" ht="12.75" x14ac:dyDescent="0.2">
      <c r="A269" s="222"/>
      <c r="B269" s="215"/>
      <c r="C269" s="58"/>
      <c r="D269" s="58"/>
      <c r="E269" s="58"/>
      <c r="F269" s="58"/>
    </row>
    <row r="270" spans="1:6" s="232" customFormat="1" ht="12.75" x14ac:dyDescent="0.2">
      <c r="A270" s="222"/>
      <c r="B270" s="215"/>
      <c r="C270" s="58"/>
      <c r="D270" s="58"/>
      <c r="E270" s="58"/>
      <c r="F270" s="58"/>
    </row>
    <row r="271" spans="1:6" s="232" customFormat="1" ht="12.75" x14ac:dyDescent="0.2">
      <c r="A271" s="217"/>
      <c r="B271" s="233"/>
      <c r="C271" s="63"/>
      <c r="D271" s="63"/>
      <c r="E271" s="63"/>
      <c r="F271" s="63"/>
    </row>
    <row r="272" spans="1:6" s="232" customFormat="1" ht="12.75" x14ac:dyDescent="0.2">
      <c r="A272" s="222"/>
      <c r="B272" s="215"/>
      <c r="C272" s="58"/>
      <c r="D272" s="58"/>
      <c r="E272" s="58"/>
      <c r="F272" s="58"/>
    </row>
    <row r="273" spans="1:6" s="232" customFormat="1" ht="12.75" x14ac:dyDescent="0.2">
      <c r="A273" s="222"/>
      <c r="B273" s="215"/>
      <c r="C273" s="58"/>
      <c r="D273" s="58"/>
      <c r="E273" s="58"/>
      <c r="F273" s="58"/>
    </row>
    <row r="274" spans="1:6" s="232" customFormat="1" ht="12.75" x14ac:dyDescent="0.2">
      <c r="A274" s="222"/>
      <c r="B274" s="215"/>
      <c r="C274" s="58"/>
      <c r="D274" s="58"/>
      <c r="E274" s="58"/>
      <c r="F274" s="58"/>
    </row>
    <row r="275" spans="1:6" s="232" customFormat="1" ht="12.75" x14ac:dyDescent="0.2">
      <c r="A275" s="222"/>
      <c r="B275" s="215"/>
      <c r="C275" s="58"/>
      <c r="D275" s="58"/>
      <c r="E275" s="58"/>
      <c r="F275" s="58"/>
    </row>
    <row r="276" spans="1:6" s="232" customFormat="1" ht="12.75" x14ac:dyDescent="0.2">
      <c r="A276" s="222"/>
      <c r="B276" s="215"/>
      <c r="C276" s="58"/>
      <c r="D276" s="58"/>
      <c r="E276" s="58"/>
      <c r="F276" s="58"/>
    </row>
    <row r="277" spans="1:6" s="232" customFormat="1" ht="12.75" x14ac:dyDescent="0.2">
      <c r="A277" s="222"/>
      <c r="B277" s="215"/>
      <c r="C277" s="58"/>
      <c r="D277" s="58"/>
      <c r="E277" s="58"/>
      <c r="F277" s="58"/>
    </row>
    <row r="278" spans="1:6" s="232" customFormat="1" ht="12.75" x14ac:dyDescent="0.2">
      <c r="A278" s="222"/>
      <c r="B278" s="215"/>
      <c r="C278" s="58"/>
      <c r="D278" s="58"/>
      <c r="E278" s="58"/>
      <c r="F278" s="58"/>
    </row>
    <row r="279" spans="1:6" s="232" customFormat="1" ht="12.75" x14ac:dyDescent="0.2">
      <c r="A279" s="217"/>
      <c r="B279" s="215"/>
      <c r="C279" s="63"/>
      <c r="D279" s="63"/>
      <c r="E279" s="63"/>
      <c r="F279" s="63"/>
    </row>
    <row r="280" spans="1:6" s="232" customFormat="1" ht="12.75" x14ac:dyDescent="0.2">
      <c r="A280" s="222"/>
      <c r="B280" s="215"/>
      <c r="C280" s="58"/>
      <c r="D280" s="58"/>
      <c r="E280" s="58"/>
      <c r="F280" s="58"/>
    </row>
    <row r="281" spans="1:6" s="232" customFormat="1" ht="12.75" x14ac:dyDescent="0.2">
      <c r="A281" s="222"/>
      <c r="B281" s="215"/>
      <c r="C281" s="58"/>
      <c r="D281" s="58"/>
      <c r="E281" s="58"/>
      <c r="F281" s="58"/>
    </row>
    <row r="282" spans="1:6" s="232" customFormat="1" ht="12.75" x14ac:dyDescent="0.2">
      <c r="A282" s="222"/>
      <c r="B282" s="215"/>
      <c r="C282" s="58"/>
      <c r="D282" s="58">
        <v>0</v>
      </c>
      <c r="E282" s="58"/>
      <c r="F282" s="58"/>
    </row>
    <row r="283" spans="1:6" s="232" customFormat="1" ht="12.75" x14ac:dyDescent="0.2">
      <c r="A283" s="217"/>
      <c r="B283" s="215"/>
      <c r="C283" s="63"/>
      <c r="D283" s="63"/>
      <c r="E283" s="63"/>
      <c r="F283" s="63"/>
    </row>
    <row r="284" spans="1:6" s="232" customFormat="1" ht="12.75" x14ac:dyDescent="0.2">
      <c r="A284" s="222"/>
      <c r="B284" s="215"/>
      <c r="C284" s="58"/>
      <c r="D284" s="58"/>
      <c r="E284" s="58"/>
      <c r="F284" s="58"/>
    </row>
    <row r="285" spans="1:6" s="232" customFormat="1" ht="12.75" x14ac:dyDescent="0.2">
      <c r="A285" s="222"/>
      <c r="B285" s="215"/>
      <c r="C285" s="58"/>
      <c r="D285" s="58"/>
      <c r="E285" s="58"/>
      <c r="F285" s="58"/>
    </row>
    <row r="286" spans="1:6" s="232" customFormat="1" ht="12.75" x14ac:dyDescent="0.2">
      <c r="A286" s="217"/>
      <c r="B286" s="215"/>
      <c r="C286" s="58"/>
      <c r="D286" s="58"/>
      <c r="E286" s="58"/>
      <c r="F286" s="58"/>
    </row>
    <row r="287" spans="1:6" s="232" customFormat="1" ht="12.75" x14ac:dyDescent="0.2">
      <c r="A287" s="222"/>
      <c r="B287" s="215"/>
      <c r="C287" s="58"/>
      <c r="D287" s="58"/>
      <c r="E287" s="58"/>
      <c r="F287" s="58"/>
    </row>
    <row r="288" spans="1:6" s="232" customFormat="1" ht="12.75" x14ac:dyDescent="0.2">
      <c r="A288" s="222"/>
      <c r="B288" s="215"/>
      <c r="C288" s="58"/>
      <c r="D288" s="58"/>
      <c r="E288" s="58"/>
      <c r="F288" s="58"/>
    </row>
    <row r="289" spans="1:6" s="232" customFormat="1" ht="12.75" x14ac:dyDescent="0.2">
      <c r="A289" s="222"/>
      <c r="B289" s="215"/>
      <c r="C289" s="58"/>
      <c r="D289" s="58"/>
      <c r="E289" s="58"/>
      <c r="F289" s="58"/>
    </row>
    <row r="290" spans="1:6" s="232" customFormat="1" ht="12.75" x14ac:dyDescent="0.2">
      <c r="A290" s="217"/>
      <c r="B290" s="215"/>
      <c r="C290" s="63"/>
      <c r="D290" s="63"/>
      <c r="E290" s="63"/>
      <c r="F290" s="63"/>
    </row>
    <row r="291" spans="1:6" s="232" customFormat="1" ht="12.75" x14ac:dyDescent="0.2">
      <c r="A291" s="222"/>
      <c r="B291" s="215"/>
      <c r="C291" s="58"/>
      <c r="D291" s="58"/>
      <c r="E291" s="58"/>
      <c r="F291" s="58"/>
    </row>
    <row r="292" spans="1:6" s="232" customFormat="1" ht="12.75" x14ac:dyDescent="0.2">
      <c r="A292" s="222"/>
      <c r="B292" s="215"/>
      <c r="C292" s="58"/>
      <c r="D292" s="58"/>
      <c r="E292" s="58"/>
      <c r="F292" s="58"/>
    </row>
    <row r="293" spans="1:6" s="232" customFormat="1" ht="12.75" x14ac:dyDescent="0.2">
      <c r="A293" s="215"/>
      <c r="B293" s="215"/>
      <c r="C293" s="63"/>
      <c r="D293" s="63"/>
      <c r="E293" s="63"/>
      <c r="F293" s="63"/>
    </row>
    <row r="294" spans="1:6" s="232" customFormat="1" ht="12.75" x14ac:dyDescent="0.2">
      <c r="A294" s="223"/>
      <c r="B294" s="224"/>
      <c r="C294" s="126"/>
      <c r="D294" s="126"/>
      <c r="E294" s="126"/>
      <c r="F294" s="126"/>
    </row>
    <row r="295" spans="1:6" s="232" customFormat="1" ht="12.75" x14ac:dyDescent="0.2">
      <c r="A295" s="223"/>
      <c r="B295" s="224"/>
      <c r="C295" s="126"/>
      <c r="D295" s="126"/>
      <c r="E295" s="126"/>
      <c r="F295" s="126"/>
    </row>
    <row r="296" spans="1:6" s="232" customFormat="1" ht="12.75" x14ac:dyDescent="0.2">
      <c r="A296" s="223"/>
      <c r="B296" s="224"/>
      <c r="C296" s="126"/>
      <c r="D296" s="126"/>
      <c r="E296" s="126"/>
      <c r="F296" s="126"/>
    </row>
    <row r="297" spans="1:6" s="232" customFormat="1" ht="12.75" x14ac:dyDescent="0.2">
      <c r="A297" s="180"/>
      <c r="B297" s="181"/>
      <c r="C297" s="181"/>
      <c r="D297" s="181"/>
      <c r="E297" s="181"/>
      <c r="F297" s="181"/>
    </row>
    <row r="298" spans="1:6" s="232" customFormat="1" ht="12.75" x14ac:dyDescent="0.2">
      <c r="A298" s="180"/>
      <c r="B298" s="181"/>
      <c r="C298" s="181"/>
      <c r="D298" s="181"/>
      <c r="E298" s="181"/>
      <c r="F298" s="181"/>
    </row>
    <row r="299" spans="1:6" s="232" customFormat="1" ht="12.75" x14ac:dyDescent="0.2">
      <c r="A299" s="180"/>
      <c r="B299" s="181"/>
      <c r="C299" s="181"/>
      <c r="D299" s="181"/>
      <c r="E299" s="181"/>
      <c r="F299" s="181"/>
    </row>
    <row r="300" spans="1:6" s="232" customFormat="1" ht="12.75" x14ac:dyDescent="0.2">
      <c r="A300" s="135"/>
      <c r="B300" s="18"/>
      <c r="C300" s="18"/>
      <c r="D300" s="18"/>
      <c r="E300" s="18"/>
      <c r="F300" s="18"/>
    </row>
    <row r="301" spans="1:6" s="232" customFormat="1" ht="12.75" x14ac:dyDescent="0.2">
      <c r="A301" s="180"/>
      <c r="B301" s="180"/>
      <c r="C301" s="180"/>
      <c r="D301" s="180"/>
      <c r="E301" s="180"/>
      <c r="F301" s="180"/>
    </row>
    <row r="302" spans="1:6" s="232" customFormat="1" ht="12.75" x14ac:dyDescent="0.2">
      <c r="A302" s="229"/>
      <c r="B302" s="229"/>
      <c r="C302" s="230"/>
      <c r="D302" s="230"/>
      <c r="E302" s="230"/>
      <c r="F302" s="230"/>
    </row>
    <row r="303" spans="1:6" s="232" customFormat="1" ht="12.75" x14ac:dyDescent="0.2">
      <c r="A303" s="229"/>
      <c r="B303" s="229"/>
      <c r="C303" s="88"/>
      <c r="D303" s="88"/>
      <c r="E303" s="88"/>
      <c r="F303" s="88"/>
    </row>
    <row r="304" spans="1:6" s="232" customFormat="1" ht="12.75" x14ac:dyDescent="0.2">
      <c r="A304" s="229"/>
      <c r="B304" s="229"/>
      <c r="C304" s="88"/>
      <c r="D304" s="88"/>
      <c r="E304" s="88"/>
      <c r="F304" s="88"/>
    </row>
    <row r="305" spans="1:6" s="232" customFormat="1" ht="12.75" x14ac:dyDescent="0.2">
      <c r="A305" s="217"/>
      <c r="B305" s="215"/>
      <c r="C305" s="63"/>
      <c r="D305" s="63"/>
      <c r="E305" s="63"/>
      <c r="F305" s="63"/>
    </row>
    <row r="306" spans="1:6" s="232" customFormat="1" ht="12.75" x14ac:dyDescent="0.2">
      <c r="A306" s="222"/>
      <c r="B306" s="231"/>
      <c r="C306" s="208"/>
      <c r="D306" s="208"/>
      <c r="E306" s="208"/>
      <c r="F306" s="208"/>
    </row>
    <row r="307" spans="1:6" s="232" customFormat="1" ht="12.75" x14ac:dyDescent="0.2">
      <c r="A307" s="222"/>
      <c r="B307" s="231"/>
      <c r="C307" s="208"/>
      <c r="D307" s="208"/>
      <c r="E307" s="208"/>
      <c r="F307" s="208"/>
    </row>
    <row r="308" spans="1:6" s="232" customFormat="1" ht="12.75" x14ac:dyDescent="0.2">
      <c r="A308" s="222"/>
      <c r="B308" s="215"/>
      <c r="C308" s="58"/>
      <c r="D308" s="58"/>
      <c r="E308" s="58"/>
      <c r="F308" s="58"/>
    </row>
    <row r="309" spans="1:6" s="232" customFormat="1" ht="12.75" x14ac:dyDescent="0.2">
      <c r="A309" s="222"/>
      <c r="B309" s="215"/>
      <c r="C309" s="58"/>
      <c r="D309" s="58"/>
      <c r="E309" s="58"/>
      <c r="F309" s="58"/>
    </row>
    <row r="310" spans="1:6" s="232" customFormat="1" ht="12.75" x14ac:dyDescent="0.2">
      <c r="A310" s="217"/>
      <c r="B310" s="215"/>
      <c r="C310" s="63"/>
      <c r="D310" s="63"/>
      <c r="E310" s="63"/>
      <c r="F310" s="63"/>
    </row>
    <row r="311" spans="1:6" s="232" customFormat="1" ht="12.75" x14ac:dyDescent="0.2">
      <c r="A311" s="222"/>
      <c r="B311" s="215"/>
      <c r="C311" s="58"/>
      <c r="D311" s="58"/>
      <c r="E311" s="58"/>
      <c r="F311" s="58"/>
    </row>
    <row r="312" spans="1:6" s="232" customFormat="1" ht="12.75" x14ac:dyDescent="0.2">
      <c r="A312" s="222"/>
      <c r="B312" s="215"/>
      <c r="C312" s="58"/>
      <c r="D312" s="58"/>
      <c r="E312" s="58"/>
      <c r="F312" s="58"/>
    </row>
    <row r="313" spans="1:6" s="232" customFormat="1" ht="12.75" x14ac:dyDescent="0.2">
      <c r="A313" s="222"/>
      <c r="B313" s="215"/>
      <c r="C313" s="58"/>
      <c r="D313" s="58"/>
      <c r="E313" s="58"/>
      <c r="F313" s="58"/>
    </row>
    <row r="314" spans="1:6" s="232" customFormat="1" ht="12.75" x14ac:dyDescent="0.2">
      <c r="A314" s="222"/>
      <c r="B314" s="215"/>
      <c r="C314" s="58"/>
      <c r="D314" s="58"/>
      <c r="E314" s="58"/>
      <c r="F314" s="58"/>
    </row>
    <row r="315" spans="1:6" s="232" customFormat="1" ht="12.75" x14ac:dyDescent="0.2">
      <c r="A315" s="222"/>
      <c r="B315" s="215"/>
      <c r="C315" s="58"/>
      <c r="D315" s="58"/>
      <c r="E315" s="58"/>
      <c r="F315" s="58"/>
    </row>
    <row r="316" spans="1:6" s="232" customFormat="1" ht="12.75" x14ac:dyDescent="0.2">
      <c r="A316" s="217"/>
      <c r="B316" s="215"/>
      <c r="C316" s="63"/>
      <c r="D316" s="63"/>
      <c r="E316" s="63"/>
      <c r="F316" s="63"/>
    </row>
    <row r="317" spans="1:6" s="232" customFormat="1" ht="12.75" x14ac:dyDescent="0.2">
      <c r="A317" s="222"/>
      <c r="B317" s="215"/>
      <c r="C317" s="58"/>
      <c r="D317" s="58"/>
      <c r="E317" s="58"/>
      <c r="F317" s="58"/>
    </row>
    <row r="318" spans="1:6" s="232" customFormat="1" ht="12.75" x14ac:dyDescent="0.2">
      <c r="A318" s="222"/>
      <c r="B318" s="215"/>
      <c r="C318" s="58"/>
      <c r="D318" s="58"/>
      <c r="E318" s="58"/>
      <c r="F318" s="58"/>
    </row>
    <row r="319" spans="1:6" s="232" customFormat="1" ht="12.75" x14ac:dyDescent="0.2">
      <c r="A319" s="222"/>
      <c r="B319" s="215"/>
      <c r="C319" s="58"/>
      <c r="D319" s="58"/>
      <c r="E319" s="58"/>
      <c r="F319" s="58"/>
    </row>
    <row r="320" spans="1:6" s="232" customFormat="1" ht="12.75" x14ac:dyDescent="0.2">
      <c r="A320" s="222"/>
      <c r="B320" s="215"/>
      <c r="C320" s="58"/>
      <c r="D320" s="58"/>
      <c r="E320" s="58"/>
      <c r="F320" s="58"/>
    </row>
    <row r="321" spans="1:6" s="232" customFormat="1" ht="12.75" x14ac:dyDescent="0.2">
      <c r="A321" s="222"/>
      <c r="B321" s="215"/>
      <c r="C321" s="58"/>
      <c r="D321" s="58"/>
      <c r="E321" s="58"/>
      <c r="F321" s="58"/>
    </row>
    <row r="322" spans="1:6" s="232" customFormat="1" ht="12.75" x14ac:dyDescent="0.2">
      <c r="A322" s="222"/>
      <c r="B322" s="215"/>
      <c r="C322" s="58"/>
      <c r="D322" s="58"/>
      <c r="E322" s="58"/>
      <c r="F322" s="58"/>
    </row>
    <row r="323" spans="1:6" s="232" customFormat="1" ht="12.75" x14ac:dyDescent="0.2">
      <c r="A323" s="217"/>
      <c r="B323" s="215"/>
      <c r="C323" s="63"/>
      <c r="D323" s="63"/>
      <c r="E323" s="63"/>
      <c r="F323" s="63"/>
    </row>
    <row r="324" spans="1:6" s="232" customFormat="1" ht="12.75" x14ac:dyDescent="0.2">
      <c r="A324" s="222"/>
      <c r="B324" s="215"/>
      <c r="C324" s="58"/>
      <c r="D324" s="58"/>
      <c r="E324" s="58"/>
      <c r="F324" s="58"/>
    </row>
    <row r="325" spans="1:6" s="232" customFormat="1" ht="12.75" x14ac:dyDescent="0.2">
      <c r="A325" s="217"/>
      <c r="B325" s="215"/>
      <c r="C325" s="63"/>
      <c r="D325" s="63"/>
      <c r="E325" s="63"/>
      <c r="F325" s="63"/>
    </row>
    <row r="326" spans="1:6" s="232" customFormat="1" ht="12.75" x14ac:dyDescent="0.2">
      <c r="A326" s="222"/>
      <c r="B326" s="215"/>
      <c r="C326" s="58"/>
      <c r="D326" s="58"/>
      <c r="E326" s="58"/>
      <c r="F326" s="58"/>
    </row>
    <row r="327" spans="1:6" s="232" customFormat="1" ht="12.75" x14ac:dyDescent="0.2">
      <c r="A327" s="217"/>
      <c r="B327" s="215"/>
      <c r="C327" s="63"/>
      <c r="D327" s="63"/>
      <c r="E327" s="63"/>
      <c r="F327" s="63"/>
    </row>
    <row r="328" spans="1:6" s="232" customFormat="1" ht="12.75" x14ac:dyDescent="0.2">
      <c r="A328" s="222"/>
      <c r="B328" s="215"/>
      <c r="C328" s="58"/>
      <c r="D328" s="58"/>
      <c r="E328" s="58"/>
      <c r="F328" s="58"/>
    </row>
    <row r="329" spans="1:6" s="232" customFormat="1" ht="12.75" x14ac:dyDescent="0.2">
      <c r="A329" s="222"/>
      <c r="B329" s="215"/>
      <c r="C329" s="58"/>
      <c r="D329" s="58"/>
      <c r="E329" s="58"/>
      <c r="F329" s="58"/>
    </row>
    <row r="330" spans="1:6" s="232" customFormat="1" ht="12.75" x14ac:dyDescent="0.2">
      <c r="A330" s="222"/>
      <c r="B330" s="215"/>
      <c r="C330" s="58"/>
      <c r="D330" s="58"/>
      <c r="E330" s="58"/>
      <c r="F330" s="58"/>
    </row>
    <row r="331" spans="1:6" s="232" customFormat="1" ht="12.75" x14ac:dyDescent="0.2">
      <c r="A331" s="215"/>
      <c r="B331" s="215"/>
      <c r="C331" s="63"/>
      <c r="D331" s="63"/>
      <c r="E331" s="63"/>
      <c r="F331" s="63"/>
    </row>
    <row r="332" spans="1:6" s="232" customFormat="1" ht="12.75" x14ac:dyDescent="0.2">
      <c r="A332" s="215"/>
      <c r="B332" s="215"/>
      <c r="C332" s="63"/>
      <c r="D332" s="63"/>
      <c r="E332" s="63"/>
      <c r="F332" s="63"/>
    </row>
    <row r="333" spans="1:6" s="232" customFormat="1" ht="12.75" x14ac:dyDescent="0.2">
      <c r="A333" s="234"/>
      <c r="B333" s="235"/>
      <c r="C333" s="235"/>
      <c r="D333" s="235"/>
      <c r="E333" s="142"/>
      <c r="F333" s="142"/>
    </row>
    <row r="334" spans="1:6" s="232" customFormat="1" ht="12.75" x14ac:dyDescent="0.2">
      <c r="A334" s="234"/>
      <c r="B334" s="235"/>
      <c r="C334" s="235"/>
      <c r="D334" s="235"/>
      <c r="E334" s="142"/>
      <c r="F334" s="142"/>
    </row>
    <row r="335" spans="1:6" s="232" customFormat="1" ht="12.75" x14ac:dyDescent="0.2">
      <c r="A335" s="234"/>
      <c r="B335" s="235"/>
      <c r="C335" s="235"/>
      <c r="D335" s="235"/>
      <c r="E335" s="142"/>
      <c r="F335" s="142"/>
    </row>
    <row r="336" spans="1:6" s="232" customFormat="1" ht="12.75" x14ac:dyDescent="0.2">
      <c r="A336" s="234"/>
      <c r="B336" s="235"/>
      <c r="C336" s="235"/>
      <c r="D336" s="235"/>
      <c r="E336" s="142"/>
      <c r="F336" s="142"/>
    </row>
    <row r="337" spans="1:6" s="232" customFormat="1" ht="12.75" x14ac:dyDescent="0.2">
      <c r="A337" s="234"/>
      <c r="B337" s="235"/>
      <c r="C337" s="235"/>
      <c r="D337" s="235"/>
      <c r="E337" s="142"/>
      <c r="F337" s="142"/>
    </row>
    <row r="338" spans="1:6" s="232" customFormat="1" ht="12.75" x14ac:dyDescent="0.2">
      <c r="A338" s="234"/>
      <c r="B338" s="235"/>
      <c r="C338" s="235"/>
      <c r="D338" s="235"/>
      <c r="E338" s="142"/>
      <c r="F338" s="142"/>
    </row>
    <row r="339" spans="1:6" s="232" customFormat="1" ht="12.75" x14ac:dyDescent="0.2">
      <c r="A339" s="234"/>
      <c r="B339" s="235"/>
      <c r="C339" s="235"/>
      <c r="D339" s="235"/>
      <c r="E339" s="142"/>
      <c r="F339" s="142"/>
    </row>
    <row r="340" spans="1:6" s="232" customFormat="1" ht="12.75" x14ac:dyDescent="0.2">
      <c r="A340" s="234"/>
      <c r="B340" s="235"/>
      <c r="C340" s="235"/>
      <c r="D340" s="235"/>
      <c r="E340" s="142"/>
      <c r="F340" s="142"/>
    </row>
    <row r="341" spans="1:6" s="232" customFormat="1" ht="12.75" x14ac:dyDescent="0.2">
      <c r="A341" s="234"/>
      <c r="B341" s="235"/>
      <c r="C341" s="235"/>
      <c r="D341" s="235"/>
      <c r="E341" s="142"/>
      <c r="F341" s="142"/>
    </row>
    <row r="342" spans="1:6" s="232" customFormat="1" ht="12.75" x14ac:dyDescent="0.2">
      <c r="A342" s="234"/>
      <c r="B342" s="235"/>
      <c r="C342" s="235"/>
      <c r="D342" s="235"/>
      <c r="E342" s="142"/>
      <c r="F342" s="142"/>
    </row>
    <row r="343" spans="1:6" s="232" customFormat="1" ht="12.75" x14ac:dyDescent="0.2">
      <c r="A343" s="234"/>
      <c r="B343" s="235"/>
      <c r="C343" s="235"/>
      <c r="D343" s="235"/>
      <c r="E343" s="142"/>
      <c r="F343" s="142"/>
    </row>
    <row r="344" spans="1:6" s="232" customFormat="1" ht="12.75" x14ac:dyDescent="0.2">
      <c r="A344" s="234"/>
      <c r="B344" s="235"/>
      <c r="C344" s="235"/>
      <c r="D344" s="235"/>
      <c r="E344" s="142"/>
      <c r="F344" s="142"/>
    </row>
    <row r="345" spans="1:6" s="232" customFormat="1" ht="12.75" x14ac:dyDescent="0.2">
      <c r="A345" s="234"/>
      <c r="B345" s="235"/>
      <c r="C345" s="235"/>
      <c r="D345" s="235"/>
      <c r="E345" s="142"/>
      <c r="F345" s="142"/>
    </row>
    <row r="346" spans="1:6" s="232" customFormat="1" ht="12.75" x14ac:dyDescent="0.2">
      <c r="A346" s="234"/>
      <c r="B346" s="235"/>
      <c r="C346" s="235"/>
      <c r="D346" s="235"/>
      <c r="E346" s="142"/>
      <c r="F346" s="142"/>
    </row>
    <row r="347" spans="1:6" s="232" customFormat="1" ht="12.75" x14ac:dyDescent="0.2">
      <c r="A347" s="234"/>
      <c r="B347" s="235"/>
      <c r="C347" s="235"/>
      <c r="D347" s="235"/>
      <c r="E347" s="142"/>
      <c r="F347" s="142"/>
    </row>
    <row r="348" spans="1:6" s="232" customFormat="1" ht="12.75" x14ac:dyDescent="0.2">
      <c r="A348" s="234"/>
      <c r="B348" s="235"/>
      <c r="C348" s="235"/>
      <c r="D348" s="235"/>
      <c r="E348" s="142"/>
      <c r="F348" s="142"/>
    </row>
    <row r="349" spans="1:6" s="232" customFormat="1" ht="12.75" x14ac:dyDescent="0.2">
      <c r="A349" s="234"/>
      <c r="B349" s="235"/>
      <c r="C349" s="235"/>
      <c r="D349" s="235"/>
      <c r="E349" s="142"/>
      <c r="F349" s="142"/>
    </row>
    <row r="350" spans="1:6" s="232" customFormat="1" ht="12.75" x14ac:dyDescent="0.2">
      <c r="A350" s="234"/>
      <c r="B350" s="236"/>
      <c r="C350" s="236"/>
      <c r="D350" s="236"/>
      <c r="E350" s="158"/>
      <c r="F350" s="158"/>
    </row>
    <row r="351" spans="1:6" s="232" customFormat="1" ht="12.75" x14ac:dyDescent="0.2">
      <c r="A351" s="234"/>
      <c r="B351" s="235"/>
      <c r="C351" s="235"/>
      <c r="D351" s="235"/>
      <c r="E351" s="142"/>
      <c r="F351" s="142"/>
    </row>
    <row r="352" spans="1:6" s="232" customFormat="1" ht="12.75" x14ac:dyDescent="0.2">
      <c r="A352" s="234"/>
      <c r="B352" s="235"/>
      <c r="C352" s="235"/>
      <c r="D352" s="235"/>
      <c r="E352" s="142"/>
      <c r="F352" s="142"/>
    </row>
    <row r="353" spans="1:6" s="232" customFormat="1" ht="12.75" x14ac:dyDescent="0.2">
      <c r="A353" s="234"/>
      <c r="B353" s="235"/>
      <c r="C353" s="235"/>
      <c r="D353" s="235"/>
      <c r="E353" s="142"/>
      <c r="F353" s="142"/>
    </row>
    <row r="354" spans="1:6" s="232" customFormat="1" ht="12.75" x14ac:dyDescent="0.2">
      <c r="A354" s="234"/>
      <c r="B354" s="235"/>
      <c r="C354" s="235"/>
      <c r="D354" s="235"/>
      <c r="E354" s="142"/>
      <c r="F354" s="142"/>
    </row>
    <row r="355" spans="1:6" s="232" customFormat="1" ht="12.75" x14ac:dyDescent="0.2">
      <c r="A355" s="234"/>
      <c r="B355" s="235"/>
      <c r="C355" s="235"/>
      <c r="D355" s="235"/>
      <c r="E355" s="142"/>
      <c r="F355" s="142"/>
    </row>
    <row r="356" spans="1:6" s="232" customFormat="1" ht="12.75" x14ac:dyDescent="0.2">
      <c r="A356" s="234"/>
      <c r="B356" s="235"/>
      <c r="C356" s="235"/>
      <c r="D356" s="235"/>
      <c r="E356" s="142"/>
      <c r="F356" s="142"/>
    </row>
    <row r="357" spans="1:6" s="232" customFormat="1" ht="12.75" x14ac:dyDescent="0.2">
      <c r="A357" s="234"/>
      <c r="B357" s="235"/>
      <c r="C357" s="235"/>
      <c r="D357" s="235"/>
      <c r="E357" s="142"/>
      <c r="F357" s="142"/>
    </row>
    <row r="358" spans="1:6" s="232" customFormat="1" ht="12.75" x14ac:dyDescent="0.2">
      <c r="A358" s="234"/>
      <c r="B358" s="235"/>
      <c r="C358" s="235"/>
      <c r="D358" s="235"/>
      <c r="E358" s="142"/>
      <c r="F358" s="142"/>
    </row>
    <row r="359" spans="1:6" s="232" customFormat="1" ht="12.75" x14ac:dyDescent="0.2">
      <c r="A359" s="234"/>
      <c r="B359" s="235"/>
      <c r="C359" s="235"/>
      <c r="D359" s="235"/>
      <c r="E359" s="142"/>
      <c r="F359" s="142"/>
    </row>
    <row r="360" spans="1:6" s="232" customFormat="1" ht="12.75" x14ac:dyDescent="0.2">
      <c r="A360" s="234"/>
      <c r="B360" s="235"/>
      <c r="C360" s="235"/>
      <c r="D360" s="235"/>
      <c r="E360" s="142"/>
      <c r="F360" s="142"/>
    </row>
    <row r="361" spans="1:6" s="232" customFormat="1" ht="12.75" x14ac:dyDescent="0.2">
      <c r="A361" s="234"/>
      <c r="B361" s="235"/>
      <c r="C361" s="235"/>
      <c r="D361" s="235"/>
      <c r="E361" s="142"/>
      <c r="F361" s="142"/>
    </row>
    <row r="362" spans="1:6" s="232" customFormat="1" ht="12.75" x14ac:dyDescent="0.2">
      <c r="A362" s="234"/>
      <c r="B362" s="235"/>
      <c r="C362" s="235"/>
      <c r="D362" s="235"/>
      <c r="E362" s="142"/>
      <c r="F362" s="142"/>
    </row>
    <row r="363" spans="1:6" s="232" customFormat="1" ht="12.75" x14ac:dyDescent="0.2">
      <c r="A363" s="234"/>
      <c r="B363" s="235"/>
      <c r="C363" s="235"/>
      <c r="D363" s="235"/>
      <c r="E363" s="142"/>
      <c r="F363" s="142"/>
    </row>
    <row r="364" spans="1:6" s="232" customFormat="1" ht="12.75" x14ac:dyDescent="0.2">
      <c r="A364" s="234"/>
      <c r="B364" s="235"/>
      <c r="C364" s="235"/>
      <c r="D364" s="235"/>
      <c r="E364" s="142"/>
      <c r="F364" s="142"/>
    </row>
    <row r="365" spans="1:6" s="232" customFormat="1" ht="12.75" x14ac:dyDescent="0.2">
      <c r="A365" s="234"/>
      <c r="B365" s="235"/>
      <c r="C365" s="235"/>
      <c r="D365" s="235"/>
      <c r="E365" s="142"/>
      <c r="F365" s="142"/>
    </row>
    <row r="366" spans="1:6" s="232" customFormat="1" ht="12.75" x14ac:dyDescent="0.2">
      <c r="A366" s="234"/>
      <c r="B366" s="235"/>
      <c r="C366" s="235"/>
      <c r="D366" s="235"/>
      <c r="E366" s="142"/>
      <c r="F366" s="142"/>
    </row>
    <row r="367" spans="1:6" s="232" customFormat="1" ht="12.75" x14ac:dyDescent="0.2">
      <c r="A367" s="234"/>
      <c r="B367" s="235"/>
      <c r="C367" s="235"/>
      <c r="D367" s="235"/>
      <c r="E367" s="142"/>
      <c r="F367" s="142"/>
    </row>
    <row r="368" spans="1:6" s="232" customFormat="1" ht="12.75" x14ac:dyDescent="0.2">
      <c r="A368" s="234"/>
      <c r="B368" s="235"/>
      <c r="C368" s="235"/>
      <c r="D368" s="235"/>
      <c r="E368" s="142"/>
      <c r="F368" s="142"/>
    </row>
    <row r="369" spans="1:6" s="232" customFormat="1" ht="12.75" x14ac:dyDescent="0.2">
      <c r="A369" s="234"/>
      <c r="B369" s="235"/>
      <c r="C369" s="235"/>
      <c r="D369" s="235"/>
      <c r="E369" s="142"/>
      <c r="F369" s="142"/>
    </row>
    <row r="370" spans="1:6" s="232" customFormat="1" ht="12.75" x14ac:dyDescent="0.2">
      <c r="A370" s="234"/>
      <c r="B370" s="235"/>
      <c r="C370" s="235"/>
      <c r="D370" s="235"/>
      <c r="E370" s="142"/>
      <c r="F370" s="142"/>
    </row>
    <row r="371" spans="1:6" s="232" customFormat="1" ht="12.75" x14ac:dyDescent="0.2">
      <c r="A371" s="234"/>
      <c r="B371" s="235"/>
      <c r="C371" s="235"/>
      <c r="D371" s="235"/>
      <c r="E371" s="142"/>
      <c r="F371" s="142"/>
    </row>
    <row r="372" spans="1:6" s="232" customFormat="1" ht="12.75" x14ac:dyDescent="0.2">
      <c r="A372" s="234"/>
      <c r="B372" s="235"/>
      <c r="C372" s="235"/>
      <c r="D372" s="235"/>
      <c r="E372" s="142"/>
      <c r="F372" s="142"/>
    </row>
    <row r="373" spans="1:6" s="232" customFormat="1" ht="12.75" x14ac:dyDescent="0.2">
      <c r="A373" s="234"/>
      <c r="B373" s="235"/>
      <c r="C373" s="235"/>
      <c r="D373" s="235"/>
      <c r="E373" s="142"/>
      <c r="F373" s="142"/>
    </row>
    <row r="374" spans="1:6" s="232" customFormat="1" ht="12.75" x14ac:dyDescent="0.2">
      <c r="A374" s="234"/>
      <c r="B374" s="235"/>
      <c r="C374" s="235"/>
      <c r="D374" s="235"/>
      <c r="E374" s="142"/>
      <c r="F374" s="142"/>
    </row>
    <row r="375" spans="1:6" s="232" customFormat="1" ht="12.75" x14ac:dyDescent="0.2">
      <c r="A375" s="234"/>
      <c r="B375" s="235"/>
      <c r="C375" s="235"/>
      <c r="D375" s="235"/>
      <c r="E375" s="142"/>
      <c r="F375" s="142"/>
    </row>
    <row r="376" spans="1:6" s="232" customFormat="1" ht="12.75" x14ac:dyDescent="0.2">
      <c r="A376" s="234"/>
      <c r="B376" s="235"/>
      <c r="C376" s="235"/>
      <c r="D376" s="235"/>
      <c r="E376" s="142"/>
      <c r="F376" s="142"/>
    </row>
    <row r="377" spans="1:6" s="232" customFormat="1" ht="12.75" x14ac:dyDescent="0.2">
      <c r="A377" s="234"/>
      <c r="B377" s="235"/>
      <c r="C377" s="235"/>
      <c r="D377" s="235"/>
      <c r="E377" s="142"/>
      <c r="F377" s="142"/>
    </row>
    <row r="378" spans="1:6" s="232" customFormat="1" ht="12.75" x14ac:dyDescent="0.2">
      <c r="A378" s="234"/>
      <c r="B378" s="235"/>
      <c r="C378" s="235"/>
      <c r="D378" s="235"/>
      <c r="E378" s="142"/>
      <c r="F378" s="142"/>
    </row>
    <row r="379" spans="1:6" s="232" customFormat="1" ht="12.75" x14ac:dyDescent="0.2">
      <c r="A379" s="234"/>
      <c r="B379" s="235"/>
      <c r="C379" s="235"/>
      <c r="D379" s="235"/>
      <c r="E379" s="142"/>
      <c r="F379" s="142"/>
    </row>
    <row r="380" spans="1:6" s="232" customFormat="1" ht="12.75" x14ac:dyDescent="0.2">
      <c r="A380" s="234"/>
      <c r="B380" s="235"/>
      <c r="C380" s="235"/>
      <c r="D380" s="235"/>
      <c r="E380" s="142"/>
      <c r="F380" s="142"/>
    </row>
    <row r="381" spans="1:6" s="232" customFormat="1" ht="12.75" x14ac:dyDescent="0.2">
      <c r="A381" s="234"/>
      <c r="B381" s="235"/>
      <c r="C381" s="235"/>
      <c r="D381" s="235"/>
      <c r="E381" s="142"/>
      <c r="F381" s="142"/>
    </row>
    <row r="382" spans="1:6" s="232" customFormat="1" ht="12.75" x14ac:dyDescent="0.2">
      <c r="A382" s="234"/>
      <c r="B382" s="235"/>
      <c r="C382" s="235"/>
      <c r="D382" s="235"/>
      <c r="E382" s="142"/>
      <c r="F382" s="142"/>
    </row>
    <row r="383" spans="1:6" s="232" customFormat="1" ht="12.75" x14ac:dyDescent="0.2">
      <c r="A383" s="234"/>
      <c r="B383" s="235"/>
      <c r="C383" s="235"/>
      <c r="D383" s="235"/>
      <c r="E383" s="142"/>
      <c r="F383" s="142"/>
    </row>
    <row r="384" spans="1:6" s="232" customFormat="1" ht="12.75" x14ac:dyDescent="0.2">
      <c r="A384" s="234"/>
      <c r="B384" s="235"/>
      <c r="C384" s="235"/>
      <c r="D384" s="235"/>
      <c r="E384" s="142"/>
      <c r="F384" s="142"/>
    </row>
    <row r="385" spans="1:6" s="232" customFormat="1" ht="12.75" x14ac:dyDescent="0.2">
      <c r="A385" s="234"/>
      <c r="B385" s="235"/>
      <c r="C385" s="235"/>
      <c r="D385" s="235"/>
      <c r="E385" s="142"/>
      <c r="F385" s="142"/>
    </row>
    <row r="386" spans="1:6" s="232" customFormat="1" ht="12.75" x14ac:dyDescent="0.2">
      <c r="A386" s="234"/>
      <c r="B386" s="235"/>
      <c r="C386" s="235"/>
      <c r="D386" s="235"/>
      <c r="E386" s="142"/>
      <c r="F386" s="142"/>
    </row>
    <row r="387" spans="1:6" s="232" customFormat="1" ht="12.75" x14ac:dyDescent="0.2">
      <c r="A387" s="234"/>
      <c r="B387" s="235"/>
      <c r="C387" s="235"/>
      <c r="D387" s="235"/>
      <c r="E387" s="142"/>
      <c r="F387" s="142"/>
    </row>
    <row r="388" spans="1:6" s="232" customFormat="1" ht="12.75" x14ac:dyDescent="0.2">
      <c r="A388" s="234"/>
      <c r="B388" s="235"/>
      <c r="C388" s="235"/>
      <c r="D388" s="235"/>
      <c r="E388" s="142"/>
      <c r="F388" s="142"/>
    </row>
    <row r="389" spans="1:6" s="232" customFormat="1" ht="12.75" x14ac:dyDescent="0.2">
      <c r="A389" s="234"/>
      <c r="B389" s="235"/>
      <c r="C389" s="235"/>
      <c r="D389" s="235"/>
      <c r="E389" s="142"/>
      <c r="F389" s="142"/>
    </row>
    <row r="390" spans="1:6" s="232" customFormat="1" ht="12.75" x14ac:dyDescent="0.2">
      <c r="A390" s="234"/>
      <c r="B390" s="235"/>
      <c r="C390" s="235"/>
      <c r="D390" s="235"/>
      <c r="E390" s="142"/>
      <c r="F390" s="142"/>
    </row>
    <row r="391" spans="1:6" s="232" customFormat="1" ht="12.75" x14ac:dyDescent="0.2">
      <c r="A391" s="234"/>
      <c r="B391" s="235"/>
      <c r="C391" s="235"/>
      <c r="D391" s="235"/>
      <c r="E391" s="142"/>
      <c r="F391" s="142"/>
    </row>
    <row r="392" spans="1:6" s="232" customFormat="1" ht="12.75" x14ac:dyDescent="0.2">
      <c r="A392" s="234"/>
      <c r="B392" s="235"/>
      <c r="C392" s="235"/>
      <c r="D392" s="235"/>
      <c r="E392" s="142"/>
      <c r="F392" s="142"/>
    </row>
    <row r="393" spans="1:6" s="232" customFormat="1" ht="12.75" x14ac:dyDescent="0.2">
      <c r="A393" s="234"/>
      <c r="B393" s="235"/>
      <c r="C393" s="235"/>
      <c r="D393" s="235"/>
      <c r="E393" s="142"/>
      <c r="F393" s="142"/>
    </row>
    <row r="394" spans="1:6" s="232" customFormat="1" ht="12.75" x14ac:dyDescent="0.2">
      <c r="A394" s="234"/>
      <c r="B394" s="235"/>
      <c r="C394" s="235"/>
      <c r="D394" s="235"/>
      <c r="E394" s="142"/>
      <c r="F394" s="142"/>
    </row>
    <row r="395" spans="1:6" s="232" customFormat="1" ht="12.75" x14ac:dyDescent="0.2">
      <c r="A395" s="234"/>
      <c r="B395" s="235"/>
      <c r="C395" s="235"/>
      <c r="D395" s="235"/>
      <c r="E395" s="142"/>
      <c r="F395" s="142"/>
    </row>
    <row r="396" spans="1:6" s="232" customFormat="1" ht="12.75" x14ac:dyDescent="0.2">
      <c r="A396" s="234"/>
      <c r="B396" s="235"/>
      <c r="C396" s="235"/>
      <c r="D396" s="235"/>
      <c r="E396" s="142"/>
      <c r="F396" s="142"/>
    </row>
    <row r="397" spans="1:6" s="232" customFormat="1" ht="12.75" x14ac:dyDescent="0.2">
      <c r="A397" s="234"/>
      <c r="B397" s="235"/>
      <c r="C397" s="235"/>
      <c r="D397" s="235"/>
      <c r="E397" s="142"/>
      <c r="F397" s="142"/>
    </row>
    <row r="398" spans="1:6" s="232" customFormat="1" ht="12.75" x14ac:dyDescent="0.2">
      <c r="A398" s="237"/>
      <c r="B398" s="236"/>
      <c r="C398" s="236"/>
      <c r="D398" s="236"/>
      <c r="E398" s="158"/>
      <c r="F398" s="158"/>
    </row>
    <row r="399" spans="1:6" s="232" customFormat="1" ht="12.75" x14ac:dyDescent="0.2">
      <c r="A399" s="234"/>
      <c r="B399" s="235"/>
      <c r="C399" s="235"/>
      <c r="D399" s="235"/>
      <c r="E399" s="142"/>
      <c r="F399" s="142"/>
    </row>
    <row r="400" spans="1:6" s="232" customFormat="1" ht="12.75" x14ac:dyDescent="0.2">
      <c r="A400" s="234"/>
      <c r="B400" s="235"/>
      <c r="C400" s="235"/>
      <c r="D400" s="235"/>
      <c r="E400" s="142"/>
      <c r="F400" s="142"/>
    </row>
    <row r="401" spans="1:6" s="232" customFormat="1" ht="12.75" x14ac:dyDescent="0.2">
      <c r="A401" s="234"/>
      <c r="B401" s="235"/>
      <c r="C401" s="235"/>
      <c r="D401" s="235"/>
      <c r="E401" s="142"/>
      <c r="F401" s="142"/>
    </row>
    <row r="402" spans="1:6" s="232" customFormat="1" ht="12.75" x14ac:dyDescent="0.2">
      <c r="A402" s="234"/>
      <c r="B402" s="235"/>
      <c r="C402" s="235"/>
      <c r="D402" s="235"/>
      <c r="E402" s="142"/>
      <c r="F402" s="142"/>
    </row>
    <row r="403" spans="1:6" s="232" customFormat="1" ht="12.75" x14ac:dyDescent="0.2">
      <c r="A403" s="234"/>
      <c r="B403" s="235"/>
      <c r="C403" s="235"/>
      <c r="D403" s="235"/>
      <c r="E403" s="142"/>
      <c r="F403" s="142"/>
    </row>
    <row r="404" spans="1:6" s="232" customFormat="1" ht="12.75" x14ac:dyDescent="0.2">
      <c r="A404" s="234"/>
      <c r="B404" s="235"/>
      <c r="C404" s="235"/>
      <c r="D404" s="235"/>
      <c r="E404" s="142"/>
      <c r="F404" s="142"/>
    </row>
    <row r="405" spans="1:6" s="232" customFormat="1" ht="12.75" x14ac:dyDescent="0.2">
      <c r="A405" s="234"/>
      <c r="B405" s="236"/>
      <c r="C405" s="236"/>
      <c r="D405" s="236"/>
      <c r="E405" s="158"/>
      <c r="F405" s="158"/>
    </row>
    <row r="406" spans="1:6" s="232" customFormat="1" ht="12.75" x14ac:dyDescent="0.2">
      <c r="A406" s="234"/>
      <c r="B406" s="235"/>
      <c r="C406" s="235"/>
      <c r="D406" s="235"/>
      <c r="E406" s="142"/>
      <c r="F406" s="142"/>
    </row>
    <row r="407" spans="1:6" s="232" customFormat="1" ht="12.75" x14ac:dyDescent="0.2">
      <c r="A407" s="234"/>
      <c r="B407" s="235"/>
      <c r="C407" s="235"/>
      <c r="D407" s="235"/>
      <c r="E407" s="142"/>
      <c r="F407" s="142"/>
    </row>
    <row r="408" spans="1:6" s="232" customFormat="1" ht="12.75" x14ac:dyDescent="0.2">
      <c r="A408" s="234"/>
      <c r="B408" s="235"/>
      <c r="C408" s="235"/>
      <c r="D408" s="235"/>
      <c r="E408" s="142"/>
      <c r="F408" s="142"/>
    </row>
    <row r="409" spans="1:6" s="232" customFormat="1" ht="12.75" x14ac:dyDescent="0.2">
      <c r="A409" s="234"/>
      <c r="B409" s="235"/>
      <c r="C409" s="235"/>
      <c r="D409" s="235"/>
      <c r="E409" s="142"/>
      <c r="F409" s="142"/>
    </row>
    <row r="410" spans="1:6" s="232" customFormat="1" ht="12.75" x14ac:dyDescent="0.2">
      <c r="A410" s="234"/>
      <c r="B410" s="235"/>
      <c r="C410" s="235"/>
      <c r="D410" s="235"/>
      <c r="E410" s="142"/>
      <c r="F410" s="142"/>
    </row>
    <row r="411" spans="1:6" s="232" customFormat="1" ht="12.75" x14ac:dyDescent="0.2">
      <c r="A411" s="234"/>
      <c r="B411" s="235"/>
      <c r="C411" s="235"/>
      <c r="D411" s="235"/>
      <c r="E411" s="142"/>
      <c r="F411" s="142"/>
    </row>
    <row r="412" spans="1:6" s="232" customFormat="1" ht="12.75" x14ac:dyDescent="0.2">
      <c r="A412" s="234"/>
      <c r="B412" s="235"/>
      <c r="C412" s="235"/>
      <c r="D412" s="235"/>
      <c r="E412" s="142"/>
      <c r="F412" s="142"/>
    </row>
    <row r="413" spans="1:6" s="232" customFormat="1" ht="12.75" x14ac:dyDescent="0.2">
      <c r="A413" s="234"/>
      <c r="B413" s="235"/>
      <c r="C413" s="235"/>
      <c r="D413" s="235"/>
      <c r="E413" s="142"/>
      <c r="F413" s="142"/>
    </row>
    <row r="414" spans="1:6" s="232" customFormat="1" ht="12.75" x14ac:dyDescent="0.2">
      <c r="A414" s="234"/>
      <c r="B414" s="235"/>
      <c r="C414" s="235"/>
      <c r="D414" s="235"/>
      <c r="E414" s="142"/>
      <c r="F414" s="142"/>
    </row>
    <row r="415" spans="1:6" s="232" customFormat="1" ht="12.75" x14ac:dyDescent="0.2">
      <c r="A415" s="234"/>
      <c r="B415" s="235"/>
      <c r="C415" s="235"/>
      <c r="D415" s="235"/>
      <c r="E415" s="142"/>
      <c r="F415" s="142"/>
    </row>
    <row r="416" spans="1:6" s="232" customFormat="1" ht="12.75" x14ac:dyDescent="0.2">
      <c r="A416" s="234"/>
      <c r="B416" s="235"/>
      <c r="C416" s="235"/>
      <c r="D416" s="235"/>
      <c r="E416" s="142"/>
      <c r="F416" s="142"/>
    </row>
    <row r="417" spans="1:6" s="232" customFormat="1" ht="12.75" x14ac:dyDescent="0.2">
      <c r="A417" s="234"/>
      <c r="B417" s="235"/>
      <c r="C417" s="235"/>
      <c r="D417" s="235"/>
      <c r="E417" s="142"/>
      <c r="F417" s="142"/>
    </row>
    <row r="418" spans="1:6" s="232" customFormat="1" ht="12.75" x14ac:dyDescent="0.2">
      <c r="A418" s="234"/>
      <c r="B418" s="235"/>
      <c r="C418" s="235"/>
      <c r="D418" s="235"/>
      <c r="E418" s="142"/>
      <c r="F418" s="142"/>
    </row>
    <row r="419" spans="1:6" s="232" customFormat="1" ht="12.75" x14ac:dyDescent="0.2">
      <c r="A419" s="234"/>
      <c r="B419" s="235"/>
      <c r="C419" s="235"/>
      <c r="D419" s="235"/>
      <c r="E419" s="142"/>
      <c r="F419" s="142"/>
    </row>
    <row r="420" spans="1:6" s="232" customFormat="1" ht="12.75" x14ac:dyDescent="0.2">
      <c r="A420" s="234"/>
      <c r="B420" s="235"/>
      <c r="C420" s="235"/>
      <c r="D420" s="235"/>
      <c r="E420" s="142"/>
      <c r="F420" s="142"/>
    </row>
    <row r="421" spans="1:6" s="232" customFormat="1" ht="12.75" x14ac:dyDescent="0.2">
      <c r="A421" s="234"/>
      <c r="B421" s="235"/>
      <c r="C421" s="235"/>
      <c r="D421" s="235"/>
      <c r="E421" s="142"/>
      <c r="F421" s="142"/>
    </row>
    <row r="422" spans="1:6" s="232" customFormat="1" ht="12.75" x14ac:dyDescent="0.2">
      <c r="A422" s="234"/>
      <c r="B422" s="235"/>
      <c r="C422" s="235"/>
      <c r="D422" s="235"/>
      <c r="E422" s="142"/>
      <c r="F422" s="142"/>
    </row>
    <row r="423" spans="1:6" s="232" customFormat="1" ht="12.75" x14ac:dyDescent="0.2">
      <c r="A423" s="234"/>
      <c r="B423" s="235"/>
      <c r="C423" s="235"/>
      <c r="D423" s="235"/>
      <c r="E423" s="142"/>
      <c r="F423" s="142"/>
    </row>
    <row r="424" spans="1:6" s="232" customFormat="1" ht="12.75" x14ac:dyDescent="0.2">
      <c r="A424" s="234"/>
      <c r="B424" s="235"/>
      <c r="C424" s="235"/>
      <c r="D424" s="235"/>
      <c r="E424" s="142"/>
      <c r="F424" s="142"/>
    </row>
    <row r="425" spans="1:6" s="232" customFormat="1" ht="12.75" x14ac:dyDescent="0.2">
      <c r="A425" s="234"/>
      <c r="B425" s="235"/>
      <c r="C425" s="235"/>
      <c r="D425" s="235"/>
      <c r="E425" s="142"/>
      <c r="F425" s="142"/>
    </row>
    <row r="426" spans="1:6" s="232" customFormat="1" ht="12.75" x14ac:dyDescent="0.2">
      <c r="A426" s="234"/>
      <c r="B426" s="235"/>
      <c r="C426" s="235"/>
      <c r="D426" s="235"/>
      <c r="E426" s="142"/>
      <c r="F426" s="142"/>
    </row>
    <row r="427" spans="1:6" s="232" customFormat="1" ht="12.75" x14ac:dyDescent="0.2">
      <c r="A427" s="234"/>
      <c r="B427" s="235"/>
      <c r="C427" s="235"/>
      <c r="D427" s="235"/>
      <c r="E427" s="142"/>
      <c r="F427" s="142"/>
    </row>
    <row r="428" spans="1:6" s="232" customFormat="1" ht="12.75" x14ac:dyDescent="0.2">
      <c r="A428" s="234"/>
      <c r="B428" s="235"/>
      <c r="C428" s="235"/>
      <c r="D428" s="235"/>
      <c r="E428" s="142"/>
      <c r="F428" s="142"/>
    </row>
    <row r="429" spans="1:6" s="232" customFormat="1" ht="12.75" x14ac:dyDescent="0.2">
      <c r="A429" s="234"/>
      <c r="B429" s="235"/>
      <c r="C429" s="235"/>
      <c r="D429" s="235"/>
      <c r="E429" s="142"/>
      <c r="F429" s="142"/>
    </row>
    <row r="430" spans="1:6" s="232" customFormat="1" ht="12.75" x14ac:dyDescent="0.2">
      <c r="A430" s="234"/>
      <c r="B430" s="235"/>
      <c r="C430" s="235"/>
      <c r="D430" s="235"/>
      <c r="E430" s="142"/>
      <c r="F430" s="142"/>
    </row>
    <row r="431" spans="1:6" s="232" customFormat="1" ht="12.75" x14ac:dyDescent="0.2">
      <c r="A431" s="234"/>
      <c r="B431" s="235"/>
      <c r="C431" s="235"/>
      <c r="D431" s="235"/>
      <c r="E431" s="142"/>
      <c r="F431" s="142"/>
    </row>
    <row r="432" spans="1:6" s="232" customFormat="1" ht="12.75" x14ac:dyDescent="0.2">
      <c r="A432" s="234"/>
      <c r="B432" s="235"/>
      <c r="C432" s="235"/>
      <c r="D432" s="235"/>
      <c r="E432" s="142"/>
      <c r="F432" s="142"/>
    </row>
    <row r="433" spans="1:6" s="232" customFormat="1" ht="12.75" x14ac:dyDescent="0.2">
      <c r="A433" s="234"/>
      <c r="B433" s="235"/>
      <c r="C433" s="235"/>
      <c r="D433" s="235"/>
      <c r="E433" s="142"/>
      <c r="F433" s="142"/>
    </row>
    <row r="434" spans="1:6" s="232" customFormat="1" ht="12.75" x14ac:dyDescent="0.2">
      <c r="A434" s="234"/>
      <c r="B434" s="235"/>
      <c r="C434" s="235"/>
      <c r="D434" s="235"/>
      <c r="E434" s="142"/>
      <c r="F434" s="142"/>
    </row>
    <row r="435" spans="1:6" s="232" customFormat="1" ht="12.75" x14ac:dyDescent="0.2">
      <c r="A435" s="234"/>
      <c r="B435" s="235"/>
      <c r="C435" s="235"/>
      <c r="D435" s="235"/>
      <c r="E435" s="142"/>
      <c r="F435" s="142"/>
    </row>
    <row r="436" spans="1:6" s="232" customFormat="1" ht="12.75" x14ac:dyDescent="0.2">
      <c r="A436" s="234"/>
      <c r="B436" s="235"/>
      <c r="C436" s="235"/>
      <c r="D436" s="235"/>
      <c r="E436" s="142"/>
      <c r="F436" s="142"/>
    </row>
    <row r="437" spans="1:6" s="232" customFormat="1" ht="12.75" x14ac:dyDescent="0.2">
      <c r="A437" s="234"/>
      <c r="B437" s="235"/>
      <c r="C437" s="235"/>
      <c r="D437" s="235"/>
      <c r="E437" s="142"/>
      <c r="F437" s="142"/>
    </row>
    <row r="438" spans="1:6" s="232" customFormat="1" ht="12.75" x14ac:dyDescent="0.2">
      <c r="A438" s="234"/>
      <c r="B438" s="235"/>
      <c r="C438" s="235"/>
      <c r="D438" s="235"/>
      <c r="E438" s="142"/>
      <c r="F438" s="142"/>
    </row>
    <row r="439" spans="1:6" s="232" customFormat="1" ht="12.75" x14ac:dyDescent="0.2">
      <c r="A439" s="234"/>
      <c r="B439" s="235"/>
      <c r="C439" s="235"/>
      <c r="D439" s="235"/>
      <c r="E439" s="142"/>
      <c r="F439" s="142"/>
    </row>
    <row r="440" spans="1:6" s="232" customFormat="1" ht="12.75" x14ac:dyDescent="0.2">
      <c r="A440" s="234"/>
      <c r="B440" s="235"/>
      <c r="C440" s="235"/>
      <c r="D440" s="235"/>
      <c r="E440" s="142"/>
      <c r="F440" s="142"/>
    </row>
    <row r="441" spans="1:6" s="232" customFormat="1" ht="12.75" x14ac:dyDescent="0.2">
      <c r="A441" s="234"/>
      <c r="B441" s="235"/>
      <c r="C441" s="235"/>
      <c r="D441" s="235"/>
      <c r="E441" s="142"/>
      <c r="F441" s="142"/>
    </row>
    <row r="442" spans="1:6" s="232" customFormat="1" ht="12.75" x14ac:dyDescent="0.2">
      <c r="A442" s="234"/>
      <c r="B442" s="235"/>
      <c r="C442" s="235"/>
      <c r="D442" s="235"/>
      <c r="E442" s="142"/>
      <c r="F442" s="142"/>
    </row>
    <row r="443" spans="1:6" s="232" customFormat="1" ht="12.75" x14ac:dyDescent="0.2">
      <c r="A443" s="234"/>
      <c r="B443" s="235"/>
      <c r="C443" s="235"/>
      <c r="D443" s="235"/>
      <c r="E443" s="142"/>
      <c r="F443" s="142"/>
    </row>
    <row r="444" spans="1:6" s="232" customFormat="1" ht="12.75" x14ac:dyDescent="0.2">
      <c r="A444" s="234"/>
      <c r="B444" s="235"/>
      <c r="C444" s="235"/>
      <c r="D444" s="235"/>
      <c r="E444" s="142"/>
      <c r="F444" s="142"/>
    </row>
    <row r="445" spans="1:6" s="232" customFormat="1" ht="12.75" x14ac:dyDescent="0.2">
      <c r="A445" s="234"/>
      <c r="B445" s="235"/>
      <c r="C445" s="235"/>
      <c r="D445" s="235"/>
      <c r="E445" s="142"/>
      <c r="F445" s="142"/>
    </row>
    <row r="446" spans="1:6" s="232" customFormat="1" ht="12.75" x14ac:dyDescent="0.2">
      <c r="A446" s="234"/>
      <c r="B446" s="235"/>
      <c r="C446" s="235"/>
      <c r="D446" s="235"/>
      <c r="E446" s="142"/>
      <c r="F446" s="142"/>
    </row>
    <row r="447" spans="1:6" s="232" customFormat="1" ht="12.75" x14ac:dyDescent="0.2">
      <c r="A447" s="234"/>
      <c r="B447" s="235"/>
      <c r="C447" s="235"/>
      <c r="D447" s="235"/>
      <c r="E447" s="142"/>
      <c r="F447" s="142"/>
    </row>
    <row r="448" spans="1:6" s="232" customFormat="1" ht="12.75" x14ac:dyDescent="0.2">
      <c r="A448" s="234"/>
      <c r="B448" s="235"/>
      <c r="C448" s="235"/>
      <c r="D448" s="235"/>
      <c r="E448" s="142"/>
      <c r="F448" s="142"/>
    </row>
    <row r="449" spans="1:6" s="232" customFormat="1" ht="12.75" x14ac:dyDescent="0.2">
      <c r="A449" s="234"/>
      <c r="B449" s="235"/>
      <c r="C449" s="235"/>
      <c r="D449" s="235"/>
      <c r="E449" s="142"/>
      <c r="F449" s="142"/>
    </row>
    <row r="450" spans="1:6" s="232" customFormat="1" ht="12.75" x14ac:dyDescent="0.2">
      <c r="A450" s="234"/>
      <c r="B450" s="235"/>
      <c r="C450" s="235"/>
      <c r="D450" s="235"/>
      <c r="E450" s="142"/>
      <c r="F450" s="142"/>
    </row>
    <row r="451" spans="1:6" s="232" customFormat="1" ht="12.75" x14ac:dyDescent="0.2">
      <c r="A451" s="234"/>
      <c r="B451" s="235"/>
      <c r="C451" s="235"/>
      <c r="D451" s="235"/>
      <c r="E451" s="142"/>
      <c r="F451" s="142"/>
    </row>
    <row r="452" spans="1:6" s="232" customFormat="1" ht="12.75" x14ac:dyDescent="0.2">
      <c r="A452" s="234"/>
      <c r="B452" s="235"/>
      <c r="C452" s="235"/>
      <c r="D452" s="235"/>
      <c r="E452" s="142"/>
      <c r="F452" s="142"/>
    </row>
    <row r="453" spans="1:6" s="232" customFormat="1" ht="12.75" x14ac:dyDescent="0.2">
      <c r="A453" s="234"/>
      <c r="B453" s="235"/>
      <c r="C453" s="235"/>
      <c r="D453" s="235"/>
      <c r="E453" s="142"/>
      <c r="F453" s="142"/>
    </row>
    <row r="454" spans="1:6" s="232" customFormat="1" ht="12.75" x14ac:dyDescent="0.2">
      <c r="A454" s="234"/>
      <c r="B454" s="235"/>
      <c r="C454" s="235"/>
      <c r="D454" s="235"/>
      <c r="E454" s="142"/>
      <c r="F454" s="142"/>
    </row>
    <row r="455" spans="1:6" s="232" customFormat="1" ht="12.75" x14ac:dyDescent="0.2">
      <c r="A455" s="234"/>
      <c r="B455" s="235"/>
      <c r="C455" s="235"/>
      <c r="D455" s="235"/>
      <c r="E455" s="142"/>
      <c r="F455" s="142"/>
    </row>
    <row r="456" spans="1:6" s="232" customFormat="1" ht="12.75" x14ac:dyDescent="0.2">
      <c r="A456" s="234"/>
      <c r="B456" s="235"/>
      <c r="C456" s="235"/>
      <c r="D456" s="235"/>
      <c r="E456" s="142"/>
      <c r="F456" s="142"/>
    </row>
    <row r="457" spans="1:6" s="232" customFormat="1" ht="12.75" x14ac:dyDescent="0.2">
      <c r="A457" s="234"/>
      <c r="B457" s="235"/>
      <c r="C457" s="235"/>
      <c r="D457" s="235"/>
      <c r="E457" s="142"/>
      <c r="F457" s="142"/>
    </row>
    <row r="458" spans="1:6" s="232" customFormat="1" ht="12.75" x14ac:dyDescent="0.2">
      <c r="A458" s="234"/>
      <c r="B458" s="235"/>
      <c r="C458" s="235"/>
      <c r="D458" s="235"/>
      <c r="E458" s="142"/>
      <c r="F458" s="142"/>
    </row>
    <row r="459" spans="1:6" s="232" customFormat="1" ht="12.75" x14ac:dyDescent="0.2">
      <c r="A459" s="234"/>
      <c r="B459" s="235"/>
      <c r="C459" s="235"/>
      <c r="D459" s="235"/>
      <c r="E459" s="142"/>
      <c r="F459" s="142"/>
    </row>
    <row r="460" spans="1:6" s="232" customFormat="1" ht="12.75" x14ac:dyDescent="0.2">
      <c r="A460" s="234"/>
      <c r="B460" s="235"/>
      <c r="C460" s="235"/>
      <c r="D460" s="235"/>
      <c r="E460" s="142"/>
      <c r="F460" s="142"/>
    </row>
    <row r="461" spans="1:6" s="232" customFormat="1" ht="12.75" x14ac:dyDescent="0.2">
      <c r="A461" s="234"/>
      <c r="B461" s="235"/>
      <c r="C461" s="235"/>
      <c r="D461" s="235"/>
      <c r="E461" s="142"/>
      <c r="F461" s="142"/>
    </row>
    <row r="462" spans="1:6" s="232" customFormat="1" ht="12.75" x14ac:dyDescent="0.2">
      <c r="A462" s="234"/>
      <c r="B462" s="235"/>
      <c r="C462" s="235"/>
      <c r="D462" s="235"/>
      <c r="E462" s="142"/>
      <c r="F462" s="142"/>
    </row>
    <row r="463" spans="1:6" s="232" customFormat="1" ht="12.75" x14ac:dyDescent="0.2">
      <c r="A463" s="234"/>
      <c r="B463" s="235"/>
      <c r="C463" s="235"/>
      <c r="D463" s="235"/>
      <c r="E463" s="142"/>
      <c r="F463" s="142"/>
    </row>
    <row r="464" spans="1:6" s="232" customFormat="1" ht="12.75" x14ac:dyDescent="0.2">
      <c r="A464" s="234"/>
      <c r="B464" s="235"/>
      <c r="C464" s="235"/>
      <c r="D464" s="235"/>
      <c r="E464" s="142"/>
      <c r="F464" s="142"/>
    </row>
    <row r="465" spans="1:6" s="232" customFormat="1" ht="12.75" x14ac:dyDescent="0.2">
      <c r="A465" s="234"/>
      <c r="B465" s="235"/>
      <c r="C465" s="235"/>
      <c r="D465" s="235"/>
      <c r="E465" s="142"/>
      <c r="F465" s="142"/>
    </row>
    <row r="466" spans="1:6" s="232" customFormat="1" ht="12.75" x14ac:dyDescent="0.2">
      <c r="A466" s="234"/>
      <c r="B466" s="235"/>
      <c r="C466" s="235"/>
      <c r="D466" s="235"/>
      <c r="E466" s="142"/>
      <c r="F466" s="142"/>
    </row>
    <row r="467" spans="1:6" s="232" customFormat="1" ht="12.75" x14ac:dyDescent="0.2">
      <c r="A467" s="234"/>
      <c r="B467" s="235"/>
      <c r="C467" s="235"/>
      <c r="D467" s="235"/>
      <c r="E467" s="142"/>
      <c r="F467" s="142"/>
    </row>
    <row r="468" spans="1:6" s="232" customFormat="1" ht="12.75" x14ac:dyDescent="0.2">
      <c r="A468" s="234"/>
      <c r="B468" s="235"/>
      <c r="C468" s="235"/>
      <c r="D468" s="235"/>
      <c r="E468" s="142"/>
      <c r="F468" s="142"/>
    </row>
    <row r="469" spans="1:6" s="232" customFormat="1" ht="12.75" x14ac:dyDescent="0.2">
      <c r="A469" s="234"/>
      <c r="B469" s="235"/>
      <c r="C469" s="235"/>
      <c r="D469" s="235"/>
      <c r="E469" s="142"/>
      <c r="F469" s="142"/>
    </row>
    <row r="470" spans="1:6" s="232" customFormat="1" ht="12.75" x14ac:dyDescent="0.2">
      <c r="A470" s="234"/>
      <c r="B470" s="235"/>
      <c r="C470" s="235"/>
      <c r="D470" s="235"/>
      <c r="E470" s="142"/>
      <c r="F470" s="142"/>
    </row>
    <row r="471" spans="1:6" s="232" customFormat="1" ht="12.75" x14ac:dyDescent="0.2">
      <c r="A471" s="234"/>
      <c r="B471" s="235"/>
      <c r="C471" s="235"/>
      <c r="D471" s="235"/>
      <c r="E471" s="142"/>
      <c r="F471" s="142"/>
    </row>
    <row r="472" spans="1:6" s="232" customFormat="1" ht="12.75" x14ac:dyDescent="0.2">
      <c r="A472" s="234"/>
      <c r="B472" s="235"/>
      <c r="C472" s="235"/>
      <c r="D472" s="235"/>
      <c r="E472" s="142"/>
      <c r="F472" s="142"/>
    </row>
    <row r="473" spans="1:6" s="232" customFormat="1" ht="12.75" x14ac:dyDescent="0.2">
      <c r="A473" s="234"/>
      <c r="B473" s="235"/>
      <c r="C473" s="235"/>
      <c r="D473" s="235"/>
      <c r="E473" s="142"/>
      <c r="F473" s="142"/>
    </row>
    <row r="474" spans="1:6" s="232" customFormat="1" ht="12.75" x14ac:dyDescent="0.2">
      <c r="A474" s="234"/>
      <c r="B474" s="235"/>
      <c r="C474" s="235"/>
      <c r="D474" s="235"/>
      <c r="E474" s="142"/>
      <c r="F474" s="142"/>
    </row>
    <row r="475" spans="1:6" s="232" customFormat="1" ht="12.75" x14ac:dyDescent="0.2">
      <c r="A475" s="234"/>
      <c r="B475" s="235"/>
      <c r="C475" s="235"/>
      <c r="D475" s="235"/>
      <c r="E475" s="142"/>
      <c r="F475" s="142"/>
    </row>
    <row r="476" spans="1:6" s="232" customFormat="1" ht="12.75" x14ac:dyDescent="0.2">
      <c r="A476" s="234"/>
      <c r="B476" s="235"/>
      <c r="C476" s="235"/>
      <c r="D476" s="235"/>
      <c r="E476" s="142"/>
      <c r="F476" s="142"/>
    </row>
    <row r="477" spans="1:6" s="232" customFormat="1" ht="12.75" x14ac:dyDescent="0.2">
      <c r="A477" s="234"/>
      <c r="B477" s="235"/>
      <c r="C477" s="235"/>
      <c r="D477" s="235"/>
      <c r="E477" s="142"/>
      <c r="F477" s="142"/>
    </row>
    <row r="478" spans="1:6" s="232" customFormat="1" ht="12.75" x14ac:dyDescent="0.2">
      <c r="A478" s="234"/>
      <c r="B478" s="235"/>
      <c r="C478" s="235"/>
      <c r="D478" s="235"/>
      <c r="E478" s="142"/>
      <c r="F478" s="142"/>
    </row>
    <row r="479" spans="1:6" s="232" customFormat="1" ht="12.75" x14ac:dyDescent="0.2">
      <c r="A479" s="234"/>
      <c r="B479" s="235"/>
      <c r="C479" s="235"/>
      <c r="D479" s="235"/>
      <c r="E479" s="142"/>
      <c r="F479" s="142"/>
    </row>
    <row r="480" spans="1:6" s="232" customFormat="1" ht="12.75" x14ac:dyDescent="0.2">
      <c r="A480" s="234"/>
      <c r="B480" s="235"/>
      <c r="C480" s="235"/>
      <c r="D480" s="235"/>
      <c r="E480" s="142"/>
      <c r="F480" s="142"/>
    </row>
    <row r="481" spans="1:6" s="232" customFormat="1" ht="12.75" x14ac:dyDescent="0.2">
      <c r="A481" s="234"/>
      <c r="B481" s="235"/>
      <c r="C481" s="235"/>
      <c r="D481" s="235"/>
      <c r="E481" s="142"/>
      <c r="F481" s="142"/>
    </row>
    <row r="482" spans="1:6" s="232" customFormat="1" ht="12.75" x14ac:dyDescent="0.2">
      <c r="A482" s="234"/>
      <c r="B482" s="235"/>
      <c r="C482" s="235"/>
      <c r="D482" s="235"/>
      <c r="E482" s="142"/>
      <c r="F482" s="142"/>
    </row>
    <row r="483" spans="1:6" s="232" customFormat="1" ht="12.75" x14ac:dyDescent="0.2">
      <c r="A483" s="234"/>
      <c r="B483" s="235"/>
      <c r="C483" s="235"/>
      <c r="D483" s="235"/>
      <c r="E483" s="142"/>
      <c r="F483" s="142"/>
    </row>
    <row r="484" spans="1:6" s="232" customFormat="1" ht="12.75" x14ac:dyDescent="0.2">
      <c r="A484" s="234"/>
      <c r="B484" s="235"/>
      <c r="C484" s="235"/>
      <c r="D484" s="235"/>
      <c r="E484" s="142"/>
      <c r="F484" s="142"/>
    </row>
    <row r="485" spans="1:6" s="232" customFormat="1" ht="12.75" x14ac:dyDescent="0.2">
      <c r="A485" s="234"/>
      <c r="B485" s="235"/>
      <c r="C485" s="235"/>
      <c r="D485" s="235"/>
      <c r="E485" s="142"/>
      <c r="F485" s="142"/>
    </row>
    <row r="486" spans="1:6" s="232" customFormat="1" ht="12.75" x14ac:dyDescent="0.2">
      <c r="A486" s="234"/>
      <c r="B486" s="235"/>
      <c r="C486" s="235"/>
      <c r="D486" s="235"/>
      <c r="E486" s="142"/>
      <c r="F486" s="142"/>
    </row>
    <row r="487" spans="1:6" s="232" customFormat="1" ht="12.75" x14ac:dyDescent="0.2">
      <c r="A487" s="234"/>
      <c r="B487" s="235"/>
      <c r="C487" s="235"/>
      <c r="D487" s="235"/>
      <c r="E487" s="142"/>
      <c r="F487" s="142"/>
    </row>
    <row r="488" spans="1:6" s="232" customFormat="1" ht="12.75" x14ac:dyDescent="0.2">
      <c r="A488" s="234"/>
      <c r="B488" s="235"/>
      <c r="C488" s="235"/>
      <c r="D488" s="235"/>
      <c r="E488" s="142"/>
      <c r="F488" s="142"/>
    </row>
    <row r="489" spans="1:6" s="232" customFormat="1" ht="12.75" x14ac:dyDescent="0.2">
      <c r="A489" s="234"/>
      <c r="B489" s="235"/>
      <c r="C489" s="235"/>
      <c r="D489" s="235"/>
      <c r="E489" s="142"/>
      <c r="F489" s="142"/>
    </row>
    <row r="490" spans="1:6" s="232" customFormat="1" ht="12.75" x14ac:dyDescent="0.2">
      <c r="A490" s="234"/>
      <c r="B490" s="235"/>
      <c r="C490" s="235"/>
      <c r="D490" s="235"/>
      <c r="E490" s="142"/>
      <c r="F490" s="142"/>
    </row>
    <row r="491" spans="1:6" s="232" customFormat="1" ht="12.75" x14ac:dyDescent="0.2">
      <c r="A491" s="234"/>
      <c r="B491" s="235"/>
      <c r="C491" s="235"/>
      <c r="D491" s="235"/>
      <c r="E491" s="142"/>
      <c r="F491" s="142"/>
    </row>
    <row r="492" spans="1:6" s="232" customFormat="1" ht="12.75" x14ac:dyDescent="0.2">
      <c r="A492" s="234"/>
      <c r="B492" s="235"/>
      <c r="C492" s="235"/>
      <c r="D492" s="235"/>
      <c r="E492" s="142"/>
      <c r="F492" s="142"/>
    </row>
    <row r="493" spans="1:6" s="232" customFormat="1" ht="12.75" x14ac:dyDescent="0.2">
      <c r="A493" s="234"/>
      <c r="B493" s="235"/>
      <c r="C493" s="235"/>
      <c r="D493" s="235"/>
      <c r="E493" s="142"/>
      <c r="F493" s="142"/>
    </row>
    <row r="494" spans="1:6" s="232" customFormat="1" ht="12.75" x14ac:dyDescent="0.2">
      <c r="A494" s="234"/>
      <c r="B494" s="235"/>
      <c r="C494" s="235"/>
      <c r="D494" s="235"/>
      <c r="E494" s="142"/>
      <c r="F494" s="142"/>
    </row>
    <row r="495" spans="1:6" s="232" customFormat="1" ht="12.75" x14ac:dyDescent="0.2">
      <c r="A495" s="234"/>
      <c r="B495" s="235"/>
      <c r="C495" s="235"/>
      <c r="D495" s="235"/>
      <c r="E495" s="142"/>
      <c r="F495" s="142"/>
    </row>
    <row r="496" spans="1:6" s="232" customFormat="1" ht="12.75" x14ac:dyDescent="0.2">
      <c r="A496" s="234"/>
      <c r="B496" s="235"/>
      <c r="C496" s="235"/>
      <c r="D496" s="235"/>
      <c r="E496" s="142"/>
      <c r="F496" s="142"/>
    </row>
    <row r="497" spans="1:6" s="232" customFormat="1" ht="12.75" x14ac:dyDescent="0.2">
      <c r="A497" s="234"/>
      <c r="B497" s="235"/>
      <c r="C497" s="235"/>
      <c r="D497" s="235"/>
      <c r="E497" s="142"/>
      <c r="F497" s="142"/>
    </row>
    <row r="498" spans="1:6" s="232" customFormat="1" ht="12.75" x14ac:dyDescent="0.2">
      <c r="A498" s="234"/>
      <c r="B498" s="235"/>
      <c r="C498" s="235"/>
      <c r="D498" s="235"/>
      <c r="E498" s="142"/>
      <c r="F498" s="142"/>
    </row>
    <row r="499" spans="1:6" s="232" customFormat="1" ht="12.75" x14ac:dyDescent="0.2">
      <c r="A499" s="234"/>
      <c r="B499" s="235"/>
      <c r="C499" s="235"/>
      <c r="D499" s="235"/>
      <c r="E499" s="142"/>
      <c r="F499" s="142"/>
    </row>
    <row r="500" spans="1:6" s="232" customFormat="1" ht="12.75" x14ac:dyDescent="0.2">
      <c r="A500" s="234"/>
      <c r="B500" s="235"/>
      <c r="C500" s="235"/>
      <c r="D500" s="235"/>
      <c r="E500" s="142"/>
      <c r="F500" s="142"/>
    </row>
    <row r="501" spans="1:6" s="232" customFormat="1" ht="12.75" x14ac:dyDescent="0.2">
      <c r="A501" s="234"/>
      <c r="B501" s="235"/>
      <c r="C501" s="235"/>
      <c r="D501" s="235"/>
      <c r="E501" s="142"/>
      <c r="F501" s="142"/>
    </row>
    <row r="502" spans="1:6" s="232" customFormat="1" ht="12.75" x14ac:dyDescent="0.2">
      <c r="A502" s="234"/>
      <c r="B502" s="235"/>
      <c r="C502" s="235"/>
      <c r="D502" s="235"/>
      <c r="E502" s="142"/>
      <c r="F502" s="142"/>
    </row>
    <row r="503" spans="1:6" s="232" customFormat="1" ht="12.75" x14ac:dyDescent="0.2">
      <c r="A503" s="234"/>
      <c r="B503" s="235"/>
      <c r="C503" s="235"/>
      <c r="D503" s="235"/>
      <c r="E503" s="142"/>
      <c r="F503" s="142"/>
    </row>
    <row r="504" spans="1:6" s="232" customFormat="1" ht="12.75" x14ac:dyDescent="0.2">
      <c r="A504" s="234"/>
      <c r="B504" s="235"/>
      <c r="C504" s="235"/>
      <c r="D504" s="235"/>
      <c r="E504" s="142"/>
      <c r="F504" s="142"/>
    </row>
    <row r="505" spans="1:6" s="232" customFormat="1" ht="12.75" x14ac:dyDescent="0.2">
      <c r="A505" s="234"/>
      <c r="B505" s="235"/>
      <c r="C505" s="235"/>
      <c r="D505" s="235"/>
      <c r="E505" s="142"/>
      <c r="F505" s="142"/>
    </row>
    <row r="506" spans="1:6" s="232" customFormat="1" ht="12.75" x14ac:dyDescent="0.2">
      <c r="A506" s="234"/>
      <c r="B506" s="235"/>
      <c r="C506" s="235"/>
      <c r="D506" s="235"/>
      <c r="E506" s="142"/>
      <c r="F506" s="142"/>
    </row>
    <row r="507" spans="1:6" s="232" customFormat="1" ht="12.75" x14ac:dyDescent="0.2">
      <c r="A507" s="234"/>
      <c r="B507" s="235"/>
      <c r="C507" s="235"/>
      <c r="D507" s="235"/>
      <c r="E507" s="142"/>
      <c r="F507" s="142"/>
    </row>
    <row r="508" spans="1:6" s="232" customFormat="1" ht="12.75" x14ac:dyDescent="0.2">
      <c r="A508" s="234"/>
      <c r="B508" s="235"/>
      <c r="C508" s="235"/>
      <c r="D508" s="235"/>
      <c r="E508" s="142"/>
      <c r="F508" s="142"/>
    </row>
    <row r="509" spans="1:6" s="232" customFormat="1" ht="12.75" x14ac:dyDescent="0.2">
      <c r="A509" s="234"/>
      <c r="B509" s="235"/>
      <c r="C509" s="235"/>
      <c r="D509" s="235"/>
      <c r="E509" s="142"/>
      <c r="F509" s="142"/>
    </row>
    <row r="510" spans="1:6" s="232" customFormat="1" ht="12.75" x14ac:dyDescent="0.2">
      <c r="A510" s="234"/>
      <c r="B510" s="235"/>
      <c r="C510" s="235"/>
      <c r="D510" s="235"/>
      <c r="E510" s="142"/>
      <c r="F510" s="142"/>
    </row>
    <row r="511" spans="1:6" s="232" customFormat="1" ht="12.75" x14ac:dyDescent="0.2">
      <c r="A511" s="234"/>
      <c r="B511" s="235"/>
      <c r="C511" s="235"/>
      <c r="D511" s="235"/>
      <c r="E511" s="142"/>
      <c r="F511" s="142"/>
    </row>
    <row r="512" spans="1:6" s="232" customFormat="1" ht="12.75" x14ac:dyDescent="0.2">
      <c r="A512" s="234"/>
      <c r="B512" s="235"/>
      <c r="C512" s="235"/>
      <c r="D512" s="235"/>
      <c r="E512" s="142"/>
      <c r="F512" s="142"/>
    </row>
    <row r="513" spans="1:6" s="232" customFormat="1" ht="12.75" x14ac:dyDescent="0.2">
      <c r="A513" s="234"/>
      <c r="B513" s="235"/>
      <c r="C513" s="235"/>
      <c r="D513" s="235"/>
      <c r="E513" s="142"/>
      <c r="F513" s="142"/>
    </row>
    <row r="514" spans="1:6" s="232" customFormat="1" ht="12.75" x14ac:dyDescent="0.2">
      <c r="A514" s="234"/>
      <c r="B514" s="235"/>
      <c r="C514" s="235"/>
      <c r="D514" s="235"/>
      <c r="E514" s="142"/>
      <c r="F514" s="142"/>
    </row>
    <row r="515" spans="1:6" s="232" customFormat="1" ht="12.75" x14ac:dyDescent="0.2">
      <c r="A515" s="234"/>
      <c r="B515" s="235"/>
      <c r="C515" s="235"/>
      <c r="D515" s="235"/>
      <c r="E515" s="142"/>
      <c r="F515" s="142"/>
    </row>
    <row r="516" spans="1:6" s="232" customFormat="1" ht="12.75" x14ac:dyDescent="0.2">
      <c r="A516" s="234"/>
      <c r="B516" s="235"/>
      <c r="C516" s="235"/>
      <c r="D516" s="235"/>
      <c r="E516" s="142"/>
      <c r="F516" s="142"/>
    </row>
    <row r="517" spans="1:6" s="232" customFormat="1" ht="12.75" x14ac:dyDescent="0.2">
      <c r="A517" s="234"/>
      <c r="B517" s="235"/>
      <c r="C517" s="235"/>
      <c r="D517" s="235"/>
      <c r="E517" s="142"/>
      <c r="F517" s="142"/>
    </row>
    <row r="518" spans="1:6" s="232" customFormat="1" ht="12.75" x14ac:dyDescent="0.2">
      <c r="A518" s="234"/>
      <c r="B518" s="235"/>
      <c r="C518" s="235"/>
      <c r="D518" s="235"/>
      <c r="E518" s="142"/>
      <c r="F518" s="142"/>
    </row>
    <row r="519" spans="1:6" s="232" customFormat="1" ht="12.75" x14ac:dyDescent="0.2">
      <c r="A519" s="234"/>
      <c r="B519" s="235"/>
      <c r="C519" s="235"/>
      <c r="D519" s="235"/>
      <c r="E519" s="142"/>
      <c r="F519" s="142"/>
    </row>
    <row r="520" spans="1:6" s="232" customFormat="1" ht="12.75" x14ac:dyDescent="0.2">
      <c r="A520" s="234"/>
      <c r="B520" s="235"/>
      <c r="C520" s="235"/>
      <c r="D520" s="235"/>
      <c r="E520" s="142"/>
      <c r="F520" s="142"/>
    </row>
    <row r="521" spans="1:6" s="232" customFormat="1" ht="12.75" x14ac:dyDescent="0.2">
      <c r="A521" s="234"/>
      <c r="B521" s="235"/>
      <c r="C521" s="235"/>
      <c r="D521" s="235"/>
      <c r="E521" s="142"/>
      <c r="F521" s="142"/>
    </row>
    <row r="522" spans="1:6" s="232" customFormat="1" ht="12.75" x14ac:dyDescent="0.2">
      <c r="A522" s="234"/>
      <c r="B522" s="235"/>
      <c r="C522" s="235"/>
      <c r="D522" s="235"/>
      <c r="E522" s="142"/>
      <c r="F522" s="142"/>
    </row>
    <row r="523" spans="1:6" s="232" customFormat="1" ht="12.75" x14ac:dyDescent="0.2">
      <c r="A523" s="234"/>
      <c r="B523" s="235"/>
      <c r="C523" s="235"/>
      <c r="D523" s="235"/>
      <c r="E523" s="142"/>
      <c r="F523" s="142"/>
    </row>
    <row r="524" spans="1:6" s="232" customFormat="1" ht="12.75" x14ac:dyDescent="0.2">
      <c r="A524" s="234"/>
      <c r="B524" s="235"/>
      <c r="C524" s="235"/>
      <c r="D524" s="235"/>
      <c r="E524" s="142"/>
      <c r="F524" s="142"/>
    </row>
    <row r="525" spans="1:6" s="232" customFormat="1" ht="12.75" x14ac:dyDescent="0.2">
      <c r="A525" s="234"/>
      <c r="B525" s="235"/>
      <c r="C525" s="235"/>
      <c r="D525" s="235"/>
      <c r="E525" s="142"/>
      <c r="F525" s="142"/>
    </row>
    <row r="526" spans="1:6" s="232" customFormat="1" ht="12.75" x14ac:dyDescent="0.2">
      <c r="A526" s="234"/>
      <c r="B526" s="235"/>
      <c r="C526" s="235"/>
      <c r="D526" s="235"/>
      <c r="E526" s="142"/>
      <c r="F526" s="142"/>
    </row>
    <row r="527" spans="1:6" s="232" customFormat="1" ht="12.75" x14ac:dyDescent="0.2">
      <c r="A527" s="234"/>
      <c r="B527" s="235"/>
      <c r="C527" s="235"/>
      <c r="D527" s="235"/>
      <c r="E527" s="142"/>
      <c r="F527" s="142"/>
    </row>
    <row r="528" spans="1:6" s="232" customFormat="1" ht="12.75" x14ac:dyDescent="0.2">
      <c r="A528" s="234"/>
      <c r="B528" s="235"/>
      <c r="C528" s="235"/>
      <c r="D528" s="235"/>
      <c r="E528" s="142"/>
      <c r="F528" s="142"/>
    </row>
    <row r="529" spans="1:6" s="232" customFormat="1" ht="12.75" x14ac:dyDescent="0.2">
      <c r="A529" s="234"/>
      <c r="B529" s="235"/>
      <c r="C529" s="235"/>
      <c r="D529" s="235"/>
      <c r="E529" s="142"/>
      <c r="F529" s="142"/>
    </row>
    <row r="530" spans="1:6" s="232" customFormat="1" ht="12.75" x14ac:dyDescent="0.2">
      <c r="A530" s="234"/>
      <c r="B530" s="235"/>
      <c r="C530" s="235"/>
      <c r="D530" s="235"/>
      <c r="E530" s="142"/>
      <c r="F530" s="142"/>
    </row>
    <row r="531" spans="1:6" s="232" customFormat="1" ht="12.75" x14ac:dyDescent="0.2">
      <c r="A531" s="234"/>
      <c r="B531" s="235"/>
      <c r="C531" s="235"/>
      <c r="D531" s="235"/>
      <c r="E531" s="142"/>
      <c r="F531" s="142"/>
    </row>
    <row r="532" spans="1:6" s="232" customFormat="1" ht="12.75" x14ac:dyDescent="0.2">
      <c r="A532" s="234"/>
      <c r="B532" s="235"/>
      <c r="C532" s="235"/>
      <c r="D532" s="235"/>
      <c r="E532" s="142"/>
      <c r="F532" s="142"/>
    </row>
    <row r="533" spans="1:6" s="232" customFormat="1" ht="12.75" x14ac:dyDescent="0.2">
      <c r="A533" s="234"/>
      <c r="B533" s="235"/>
      <c r="C533" s="235"/>
      <c r="D533" s="235"/>
      <c r="E533" s="142"/>
      <c r="F533" s="142"/>
    </row>
    <row r="534" spans="1:6" s="232" customFormat="1" ht="12.75" x14ac:dyDescent="0.2">
      <c r="A534" s="234"/>
      <c r="B534" s="235"/>
      <c r="C534" s="235"/>
      <c r="D534" s="235"/>
      <c r="E534" s="142"/>
      <c r="F534" s="142"/>
    </row>
    <row r="535" spans="1:6" s="232" customFormat="1" ht="12.75" x14ac:dyDescent="0.2">
      <c r="A535" s="234"/>
      <c r="B535" s="235"/>
      <c r="C535" s="235"/>
      <c r="D535" s="235"/>
      <c r="E535" s="142"/>
      <c r="F535" s="142"/>
    </row>
    <row r="536" spans="1:6" s="232" customFormat="1" ht="12.75" x14ac:dyDescent="0.2">
      <c r="A536" s="234"/>
      <c r="B536" s="235"/>
      <c r="C536" s="235"/>
      <c r="D536" s="235"/>
      <c r="E536" s="142"/>
      <c r="F536" s="142"/>
    </row>
    <row r="537" spans="1:6" s="232" customFormat="1" ht="12.75" x14ac:dyDescent="0.2">
      <c r="A537" s="234"/>
      <c r="B537" s="235"/>
      <c r="C537" s="235"/>
      <c r="D537" s="235"/>
      <c r="E537" s="142"/>
      <c r="F537" s="142"/>
    </row>
    <row r="538" spans="1:6" s="232" customFormat="1" ht="12.75" x14ac:dyDescent="0.2">
      <c r="A538" s="234"/>
      <c r="B538" s="235"/>
      <c r="C538" s="235"/>
      <c r="D538" s="235"/>
      <c r="E538" s="142"/>
      <c r="F538" s="142"/>
    </row>
    <row r="539" spans="1:6" s="232" customFormat="1" ht="12.75" x14ac:dyDescent="0.2">
      <c r="A539" s="234"/>
      <c r="B539" s="235"/>
      <c r="C539" s="235"/>
      <c r="D539" s="235"/>
      <c r="E539" s="142"/>
      <c r="F539" s="142"/>
    </row>
    <row r="540" spans="1:6" s="232" customFormat="1" ht="12.75" x14ac:dyDescent="0.2">
      <c r="A540" s="234"/>
      <c r="B540" s="235"/>
      <c r="C540" s="235"/>
      <c r="D540" s="235"/>
      <c r="E540" s="142"/>
      <c r="F540" s="142"/>
    </row>
    <row r="541" spans="1:6" s="232" customFormat="1" ht="12.75" x14ac:dyDescent="0.2">
      <c r="A541" s="234"/>
      <c r="B541" s="235"/>
      <c r="C541" s="235"/>
      <c r="D541" s="235"/>
      <c r="E541" s="142"/>
      <c r="F541" s="142"/>
    </row>
    <row r="542" spans="1:6" s="232" customFormat="1" ht="12.75" x14ac:dyDescent="0.2">
      <c r="A542" s="234"/>
      <c r="B542" s="235"/>
      <c r="C542" s="235"/>
      <c r="D542" s="235"/>
      <c r="E542" s="142"/>
      <c r="F542" s="142"/>
    </row>
    <row r="543" spans="1:6" s="232" customFormat="1" ht="12.75" x14ac:dyDescent="0.2">
      <c r="A543" s="234"/>
      <c r="B543" s="235"/>
      <c r="C543" s="235"/>
      <c r="D543" s="235"/>
      <c r="E543" s="142"/>
      <c r="F543" s="142"/>
    </row>
    <row r="544" spans="1:6" s="232" customFormat="1" ht="12.75" x14ac:dyDescent="0.2">
      <c r="A544" s="234"/>
      <c r="B544" s="235"/>
      <c r="C544" s="235"/>
      <c r="D544" s="235"/>
      <c r="E544" s="142"/>
      <c r="F544" s="142"/>
    </row>
    <row r="545" spans="1:6" s="232" customFormat="1" ht="12.75" x14ac:dyDescent="0.2">
      <c r="A545" s="234"/>
      <c r="B545" s="235"/>
      <c r="C545" s="235"/>
      <c r="D545" s="235"/>
      <c r="E545" s="142"/>
      <c r="F545" s="142"/>
    </row>
    <row r="546" spans="1:6" s="232" customFormat="1" ht="12.75" x14ac:dyDescent="0.2">
      <c r="A546" s="234"/>
      <c r="B546" s="235"/>
      <c r="C546" s="235"/>
      <c r="D546" s="235"/>
      <c r="E546" s="142"/>
      <c r="F546" s="142"/>
    </row>
    <row r="547" spans="1:6" s="232" customFormat="1" ht="12.75" x14ac:dyDescent="0.2">
      <c r="A547" s="234"/>
      <c r="B547" s="235"/>
      <c r="C547" s="235"/>
      <c r="D547" s="235"/>
      <c r="E547" s="142"/>
      <c r="F547" s="142"/>
    </row>
    <row r="548" spans="1:6" s="232" customFormat="1" ht="12.75" x14ac:dyDescent="0.2">
      <c r="A548" s="234"/>
      <c r="B548" s="235"/>
      <c r="C548" s="235"/>
      <c r="D548" s="235"/>
      <c r="E548" s="142"/>
      <c r="F548" s="142"/>
    </row>
    <row r="549" spans="1:6" s="232" customFormat="1" ht="12.75" x14ac:dyDescent="0.2">
      <c r="A549" s="234"/>
      <c r="B549" s="235"/>
      <c r="C549" s="235"/>
      <c r="D549" s="235"/>
      <c r="E549" s="142"/>
      <c r="F549" s="142"/>
    </row>
    <row r="550" spans="1:6" s="232" customFormat="1" ht="12.75" x14ac:dyDescent="0.2">
      <c r="A550" s="234"/>
      <c r="B550" s="235"/>
      <c r="C550" s="235"/>
      <c r="D550" s="235"/>
      <c r="E550" s="142"/>
      <c r="F550" s="142"/>
    </row>
    <row r="551" spans="1:6" s="232" customFormat="1" ht="12.75" x14ac:dyDescent="0.2">
      <c r="A551" s="234"/>
      <c r="B551" s="235"/>
      <c r="C551" s="235"/>
      <c r="D551" s="235"/>
      <c r="E551" s="142"/>
      <c r="F551" s="142"/>
    </row>
    <row r="552" spans="1:6" s="232" customFormat="1" ht="12.75" x14ac:dyDescent="0.2">
      <c r="A552" s="234"/>
      <c r="B552" s="235"/>
      <c r="C552" s="235"/>
      <c r="D552" s="235"/>
      <c r="E552" s="142"/>
      <c r="F552" s="142"/>
    </row>
    <row r="553" spans="1:6" s="232" customFormat="1" ht="12.75" x14ac:dyDescent="0.2">
      <c r="A553" s="234"/>
      <c r="B553" s="235"/>
      <c r="C553" s="235"/>
      <c r="D553" s="235"/>
      <c r="E553" s="142"/>
      <c r="F553" s="142"/>
    </row>
    <row r="554" spans="1:6" s="232" customFormat="1" ht="12.75" x14ac:dyDescent="0.2">
      <c r="A554" s="234"/>
      <c r="B554" s="235"/>
      <c r="C554" s="235"/>
      <c r="D554" s="235"/>
      <c r="E554" s="142"/>
      <c r="F554" s="142"/>
    </row>
    <row r="555" spans="1:6" s="232" customFormat="1" ht="12.75" x14ac:dyDescent="0.2">
      <c r="A555" s="234"/>
      <c r="B555" s="235"/>
      <c r="C555" s="235"/>
      <c r="D555" s="235"/>
      <c r="E555" s="142"/>
      <c r="F555" s="142"/>
    </row>
    <row r="556" spans="1:6" s="232" customFormat="1" ht="12.75" x14ac:dyDescent="0.2">
      <c r="A556" s="234"/>
      <c r="B556" s="235"/>
      <c r="C556" s="235"/>
      <c r="D556" s="235"/>
      <c r="E556" s="142"/>
      <c r="F556" s="142"/>
    </row>
    <row r="557" spans="1:6" s="232" customFormat="1" ht="12.75" x14ac:dyDescent="0.2">
      <c r="A557" s="234"/>
      <c r="B557" s="235"/>
      <c r="C557" s="235"/>
      <c r="D557" s="235"/>
      <c r="E557" s="142"/>
      <c r="F557" s="142"/>
    </row>
    <row r="558" spans="1:6" s="232" customFormat="1" ht="12.75" x14ac:dyDescent="0.2">
      <c r="A558" s="234"/>
      <c r="B558" s="235"/>
      <c r="C558" s="235"/>
      <c r="D558" s="235"/>
      <c r="E558" s="142"/>
      <c r="F558" s="142"/>
    </row>
    <row r="559" spans="1:6" s="232" customFormat="1" ht="12.75" x14ac:dyDescent="0.2">
      <c r="A559" s="234"/>
      <c r="B559" s="235"/>
      <c r="C559" s="235"/>
      <c r="D559" s="235"/>
      <c r="E559" s="142"/>
      <c r="F559" s="142"/>
    </row>
    <row r="560" spans="1:6" s="232" customFormat="1" ht="12.75" x14ac:dyDescent="0.2">
      <c r="A560" s="234"/>
      <c r="B560" s="235"/>
      <c r="C560" s="235"/>
      <c r="D560" s="235"/>
      <c r="E560" s="142"/>
      <c r="F560" s="142"/>
    </row>
    <row r="561" spans="1:6" s="232" customFormat="1" ht="12.75" x14ac:dyDescent="0.2">
      <c r="A561" s="234"/>
      <c r="B561" s="235"/>
      <c r="C561" s="235"/>
      <c r="D561" s="235"/>
      <c r="E561" s="142"/>
      <c r="F561" s="142"/>
    </row>
    <row r="562" spans="1:6" s="232" customFormat="1" ht="12.75" x14ac:dyDescent="0.2">
      <c r="A562" s="234"/>
      <c r="B562" s="235"/>
      <c r="C562" s="235"/>
      <c r="D562" s="235"/>
      <c r="E562" s="142"/>
      <c r="F562" s="142"/>
    </row>
    <row r="563" spans="1:6" s="232" customFormat="1" ht="12.75" x14ac:dyDescent="0.2">
      <c r="A563" s="234"/>
      <c r="B563" s="235"/>
      <c r="C563" s="235"/>
      <c r="D563" s="235"/>
      <c r="E563" s="142"/>
      <c r="F563" s="142"/>
    </row>
    <row r="564" spans="1:6" s="232" customFormat="1" ht="12.75" x14ac:dyDescent="0.2">
      <c r="A564" s="234"/>
      <c r="B564" s="235"/>
      <c r="C564" s="235"/>
      <c r="D564" s="235"/>
      <c r="E564" s="142"/>
      <c r="F564" s="142"/>
    </row>
    <row r="565" spans="1:6" s="232" customFormat="1" ht="12.75" x14ac:dyDescent="0.2">
      <c r="A565" s="234"/>
      <c r="B565" s="235"/>
      <c r="C565" s="235"/>
      <c r="D565" s="235"/>
      <c r="E565" s="142"/>
      <c r="F565" s="142"/>
    </row>
    <row r="566" spans="1:6" s="232" customFormat="1" ht="12.75" x14ac:dyDescent="0.2">
      <c r="A566" s="234"/>
      <c r="B566" s="235"/>
      <c r="C566" s="235"/>
      <c r="D566" s="235"/>
      <c r="E566" s="142"/>
      <c r="F566" s="142"/>
    </row>
    <row r="567" spans="1:6" s="232" customFormat="1" ht="12.75" x14ac:dyDescent="0.2">
      <c r="A567" s="234"/>
      <c r="B567" s="235"/>
      <c r="C567" s="235"/>
      <c r="D567" s="235"/>
      <c r="E567" s="142"/>
      <c r="F567" s="142"/>
    </row>
    <row r="568" spans="1:6" s="232" customFormat="1" ht="12.75" x14ac:dyDescent="0.2">
      <c r="A568" s="234"/>
      <c r="B568" s="235"/>
      <c r="C568" s="235"/>
      <c r="D568" s="235"/>
      <c r="E568" s="142"/>
      <c r="F568" s="142"/>
    </row>
    <row r="569" spans="1:6" s="232" customFormat="1" ht="12.75" x14ac:dyDescent="0.2">
      <c r="A569" s="234"/>
      <c r="B569" s="235"/>
      <c r="C569" s="235"/>
      <c r="D569" s="235"/>
      <c r="E569" s="142"/>
      <c r="F569" s="142"/>
    </row>
    <row r="570" spans="1:6" s="232" customFormat="1" ht="12.75" x14ac:dyDescent="0.2">
      <c r="A570" s="234"/>
      <c r="B570" s="235"/>
      <c r="C570" s="235"/>
      <c r="D570" s="235"/>
      <c r="E570" s="142"/>
      <c r="F570" s="142"/>
    </row>
    <row r="571" spans="1:6" s="232" customFormat="1" ht="12.75" x14ac:dyDescent="0.2">
      <c r="A571" s="234"/>
      <c r="B571" s="235"/>
      <c r="C571" s="235"/>
      <c r="D571" s="235"/>
      <c r="E571" s="142"/>
      <c r="F571" s="142"/>
    </row>
    <row r="572" spans="1:6" s="232" customFormat="1" ht="12.75" x14ac:dyDescent="0.2">
      <c r="A572" s="234"/>
      <c r="B572" s="235"/>
      <c r="C572" s="235"/>
      <c r="D572" s="235"/>
      <c r="E572" s="142"/>
      <c r="F572" s="142"/>
    </row>
    <row r="573" spans="1:6" s="232" customFormat="1" ht="12.75" x14ac:dyDescent="0.2">
      <c r="A573" s="234"/>
      <c r="B573" s="235"/>
      <c r="C573" s="235"/>
      <c r="D573" s="235"/>
      <c r="E573" s="142"/>
      <c r="F573" s="142"/>
    </row>
    <row r="574" spans="1:6" s="232" customFormat="1" ht="12.75" x14ac:dyDescent="0.2">
      <c r="A574" s="234"/>
      <c r="B574" s="235"/>
      <c r="C574" s="235"/>
      <c r="D574" s="235"/>
      <c r="E574" s="142"/>
      <c r="F574" s="142"/>
    </row>
    <row r="575" spans="1:6" s="232" customFormat="1" ht="12.75" x14ac:dyDescent="0.2">
      <c r="A575" s="234"/>
      <c r="B575" s="235"/>
      <c r="C575" s="235"/>
      <c r="D575" s="235"/>
      <c r="E575" s="142"/>
      <c r="F575" s="142"/>
    </row>
    <row r="576" spans="1:6" s="232" customFormat="1" ht="12.75" x14ac:dyDescent="0.2">
      <c r="A576" s="234"/>
      <c r="B576" s="235"/>
      <c r="C576" s="235"/>
      <c r="D576" s="235"/>
      <c r="E576" s="142"/>
      <c r="F576" s="142"/>
    </row>
    <row r="577" spans="1:6" s="232" customFormat="1" ht="12.75" x14ac:dyDescent="0.2">
      <c r="A577" s="234"/>
      <c r="B577" s="235"/>
      <c r="C577" s="235"/>
      <c r="D577" s="235"/>
      <c r="E577" s="142"/>
      <c r="F577" s="142"/>
    </row>
    <row r="578" spans="1:6" s="232" customFormat="1" ht="12.75" x14ac:dyDescent="0.2">
      <c r="A578" s="234"/>
      <c r="B578" s="235"/>
      <c r="C578" s="235"/>
      <c r="D578" s="235"/>
      <c r="E578" s="142"/>
      <c r="F578" s="142"/>
    </row>
    <row r="579" spans="1:6" s="232" customFormat="1" ht="12.75" x14ac:dyDescent="0.2">
      <c r="A579" s="234"/>
      <c r="B579" s="235"/>
      <c r="C579" s="235"/>
      <c r="D579" s="235"/>
      <c r="E579" s="142"/>
      <c r="F579" s="142"/>
    </row>
    <row r="580" spans="1:6" s="232" customFormat="1" ht="12.75" x14ac:dyDescent="0.2">
      <c r="A580" s="238"/>
      <c r="B580" s="239"/>
      <c r="C580" s="240"/>
      <c r="D580" s="240"/>
    </row>
    <row r="581" spans="1:6" s="232" customFormat="1" ht="12.75" x14ac:dyDescent="0.2">
      <c r="A581" s="238"/>
      <c r="B581" s="239"/>
      <c r="C581" s="240"/>
      <c r="D581" s="240"/>
    </row>
    <row r="582" spans="1:6" s="232" customFormat="1" ht="12.75" x14ac:dyDescent="0.2">
      <c r="A582" s="238"/>
      <c r="B582" s="239"/>
      <c r="C582" s="240"/>
      <c r="D582" s="240"/>
    </row>
    <row r="583" spans="1:6" s="98" customFormat="1" x14ac:dyDescent="0.2">
      <c r="A583" s="241"/>
      <c r="B583" s="242"/>
      <c r="C583" s="243"/>
      <c r="D583" s="243"/>
      <c r="E583" s="244"/>
      <c r="F583" s="244"/>
    </row>
    <row r="584" spans="1:6" s="98" customFormat="1" x14ac:dyDescent="0.2">
      <c r="A584" s="241"/>
      <c r="B584" s="242"/>
      <c r="C584" s="243"/>
      <c r="D584" s="243"/>
      <c r="E584" s="244"/>
      <c r="F584" s="244"/>
    </row>
    <row r="585" spans="1:6" s="98" customFormat="1" x14ac:dyDescent="0.2">
      <c r="A585" s="241"/>
      <c r="B585" s="242"/>
      <c r="C585" s="243"/>
      <c r="D585" s="243"/>
      <c r="E585" s="244"/>
      <c r="F585" s="244"/>
    </row>
    <row r="586" spans="1:6" s="98" customFormat="1" x14ac:dyDescent="0.2">
      <c r="A586" s="241"/>
      <c r="B586" s="242"/>
      <c r="C586" s="243"/>
      <c r="D586" s="243"/>
      <c r="E586" s="244"/>
      <c r="F586" s="244"/>
    </row>
    <row r="587" spans="1:6" s="98" customFormat="1" x14ac:dyDescent="0.2">
      <c r="A587" s="241"/>
      <c r="B587" s="242"/>
      <c r="C587" s="243"/>
      <c r="D587" s="243"/>
      <c r="E587" s="244"/>
      <c r="F587" s="244"/>
    </row>
    <row r="588" spans="1:6" s="98" customFormat="1" x14ac:dyDescent="0.2">
      <c r="A588" s="241"/>
      <c r="B588" s="242"/>
      <c r="C588" s="243"/>
      <c r="D588" s="243"/>
      <c r="E588" s="244"/>
      <c r="F588" s="244"/>
    </row>
    <row r="589" spans="1:6" s="98" customFormat="1" x14ac:dyDescent="0.2">
      <c r="A589" s="241"/>
      <c r="B589" s="242"/>
      <c r="C589" s="243"/>
      <c r="D589" s="243"/>
      <c r="E589" s="244"/>
      <c r="F589" s="244"/>
    </row>
    <row r="590" spans="1:6" s="98" customFormat="1" x14ac:dyDescent="0.2">
      <c r="A590" s="241"/>
      <c r="B590" s="242"/>
      <c r="C590" s="243"/>
      <c r="D590" s="243"/>
      <c r="E590" s="244"/>
      <c r="F590" s="244"/>
    </row>
    <row r="591" spans="1:6" s="98" customFormat="1" x14ac:dyDescent="0.2">
      <c r="A591" s="241"/>
      <c r="B591" s="242"/>
      <c r="C591" s="243"/>
      <c r="D591" s="243"/>
      <c r="E591" s="244"/>
      <c r="F591" s="244"/>
    </row>
    <row r="592" spans="1:6" s="98" customFormat="1" x14ac:dyDescent="0.2">
      <c r="A592" s="241"/>
      <c r="B592" s="242"/>
      <c r="C592" s="243"/>
      <c r="D592" s="243"/>
      <c r="E592" s="244"/>
      <c r="F592" s="244"/>
    </row>
    <row r="593" spans="1:6" s="98" customFormat="1" x14ac:dyDescent="0.2">
      <c r="A593" s="241"/>
      <c r="B593" s="242"/>
      <c r="C593" s="243"/>
      <c r="D593" s="243"/>
      <c r="E593" s="244"/>
      <c r="F593" s="244"/>
    </row>
    <row r="594" spans="1:6" s="98" customFormat="1" x14ac:dyDescent="0.2">
      <c r="A594" s="241"/>
      <c r="B594" s="242"/>
      <c r="C594" s="243"/>
      <c r="D594" s="243"/>
      <c r="E594" s="244"/>
      <c r="F594" s="244"/>
    </row>
    <row r="595" spans="1:6" s="98" customFormat="1" x14ac:dyDescent="0.2">
      <c r="A595" s="241"/>
      <c r="B595" s="242"/>
      <c r="C595" s="243"/>
      <c r="D595" s="243"/>
      <c r="E595" s="244"/>
      <c r="F595" s="244"/>
    </row>
    <row r="596" spans="1:6" s="98" customFormat="1" x14ac:dyDescent="0.2">
      <c r="A596" s="241"/>
      <c r="B596" s="242"/>
      <c r="C596" s="243"/>
      <c r="D596" s="243"/>
      <c r="E596" s="244"/>
      <c r="F596" s="244"/>
    </row>
    <row r="597" spans="1:6" s="98" customFormat="1" x14ac:dyDescent="0.2">
      <c r="A597" s="241"/>
      <c r="B597" s="242"/>
      <c r="C597" s="243"/>
      <c r="D597" s="243"/>
      <c r="E597" s="244"/>
      <c r="F597" s="244"/>
    </row>
    <row r="598" spans="1:6" s="98" customFormat="1" x14ac:dyDescent="0.2">
      <c r="A598" s="241"/>
      <c r="B598" s="242"/>
      <c r="C598" s="243"/>
      <c r="D598" s="243"/>
      <c r="E598" s="244"/>
      <c r="F598" s="244"/>
    </row>
    <row r="599" spans="1:6" s="98" customFormat="1" x14ac:dyDescent="0.2">
      <c r="A599" s="241"/>
      <c r="B599" s="242"/>
      <c r="C599" s="243"/>
      <c r="D599" s="243"/>
      <c r="E599" s="244"/>
      <c r="F599" s="244"/>
    </row>
    <row r="600" spans="1:6" s="98" customFormat="1" x14ac:dyDescent="0.2">
      <c r="A600" s="241"/>
      <c r="B600" s="242"/>
      <c r="C600" s="243"/>
      <c r="D600" s="243"/>
      <c r="E600" s="244"/>
      <c r="F600" s="244"/>
    </row>
    <row r="601" spans="1:6" s="98" customFormat="1" x14ac:dyDescent="0.2">
      <c r="A601" s="241"/>
      <c r="B601" s="242"/>
      <c r="C601" s="243"/>
      <c r="D601" s="243"/>
      <c r="E601" s="244"/>
      <c r="F601" s="244"/>
    </row>
    <row r="602" spans="1:6" s="98" customFormat="1" x14ac:dyDescent="0.2">
      <c r="A602" s="241"/>
      <c r="B602" s="242"/>
      <c r="C602" s="243"/>
      <c r="D602" s="243"/>
      <c r="E602" s="244"/>
      <c r="F602" s="244"/>
    </row>
    <row r="603" spans="1:6" s="98" customFormat="1" x14ac:dyDescent="0.2">
      <c r="A603" s="241"/>
      <c r="B603" s="242"/>
      <c r="C603" s="243"/>
      <c r="D603" s="243"/>
      <c r="E603" s="244"/>
      <c r="F603" s="244"/>
    </row>
    <row r="604" spans="1:6" s="98" customFormat="1" x14ac:dyDescent="0.2">
      <c r="A604" s="241"/>
      <c r="B604" s="242"/>
      <c r="C604" s="243"/>
      <c r="D604" s="243"/>
      <c r="E604" s="244"/>
      <c r="F604" s="244"/>
    </row>
    <row r="605" spans="1:6" s="98" customFormat="1" x14ac:dyDescent="0.2">
      <c r="A605" s="241"/>
      <c r="B605" s="242"/>
      <c r="C605" s="243"/>
      <c r="D605" s="243"/>
      <c r="E605" s="244"/>
      <c r="F605" s="244"/>
    </row>
    <row r="606" spans="1:6" s="98" customFormat="1" x14ac:dyDescent="0.2">
      <c r="A606" s="241"/>
      <c r="B606" s="242"/>
      <c r="C606" s="243"/>
      <c r="D606" s="243"/>
      <c r="E606" s="244"/>
      <c r="F606" s="244"/>
    </row>
    <row r="607" spans="1:6" s="98" customFormat="1" x14ac:dyDescent="0.2">
      <c r="A607" s="241"/>
      <c r="B607" s="242"/>
      <c r="C607" s="243"/>
      <c r="D607" s="243"/>
      <c r="E607" s="244"/>
      <c r="F607" s="244"/>
    </row>
    <row r="608" spans="1:6" s="98" customFormat="1" x14ac:dyDescent="0.2">
      <c r="A608" s="241"/>
      <c r="B608" s="242"/>
      <c r="C608" s="243"/>
      <c r="D608" s="243"/>
      <c r="E608" s="244"/>
      <c r="F608" s="244"/>
    </row>
    <row r="609" spans="1:6" s="98" customFormat="1" x14ac:dyDescent="0.2">
      <c r="A609" s="241"/>
      <c r="B609" s="242"/>
      <c r="C609" s="243"/>
      <c r="D609" s="243"/>
      <c r="E609" s="244"/>
      <c r="F609" s="244"/>
    </row>
    <row r="610" spans="1:6" s="98" customFormat="1" x14ac:dyDescent="0.2">
      <c r="A610" s="241"/>
      <c r="B610" s="242"/>
      <c r="C610" s="243"/>
      <c r="D610" s="243"/>
      <c r="E610" s="244"/>
      <c r="F610" s="244"/>
    </row>
    <row r="611" spans="1:6" s="98" customFormat="1" x14ac:dyDescent="0.2">
      <c r="A611" s="241"/>
      <c r="B611" s="242"/>
      <c r="C611" s="243"/>
      <c r="D611" s="243"/>
      <c r="E611" s="244"/>
      <c r="F611" s="244"/>
    </row>
    <row r="612" spans="1:6" s="98" customFormat="1" x14ac:dyDescent="0.2">
      <c r="A612" s="241"/>
      <c r="B612" s="242"/>
      <c r="C612" s="243"/>
      <c r="D612" s="243"/>
      <c r="E612" s="244"/>
      <c r="F612" s="244"/>
    </row>
    <row r="613" spans="1:6" s="98" customFormat="1" x14ac:dyDescent="0.2">
      <c r="A613" s="241"/>
      <c r="B613" s="242"/>
      <c r="C613" s="243"/>
      <c r="D613" s="243"/>
      <c r="E613" s="244"/>
      <c r="F613" s="244"/>
    </row>
    <row r="614" spans="1:6" s="98" customFormat="1" x14ac:dyDescent="0.2">
      <c r="A614" s="241"/>
      <c r="B614" s="242"/>
      <c r="C614" s="243"/>
      <c r="D614" s="243"/>
      <c r="E614" s="244"/>
      <c r="F614" s="244"/>
    </row>
    <row r="615" spans="1:6" s="98" customFormat="1" x14ac:dyDescent="0.2">
      <c r="A615" s="241"/>
      <c r="B615" s="242"/>
      <c r="C615" s="243"/>
      <c r="D615" s="243"/>
      <c r="E615" s="244"/>
      <c r="F615" s="244"/>
    </row>
    <row r="616" spans="1:6" s="98" customFormat="1" x14ac:dyDescent="0.2">
      <c r="A616" s="241"/>
      <c r="B616" s="242"/>
      <c r="C616" s="243"/>
      <c r="D616" s="243"/>
      <c r="E616" s="244"/>
      <c r="F616" s="244"/>
    </row>
    <row r="617" spans="1:6" s="98" customFormat="1" x14ac:dyDescent="0.2">
      <c r="A617" s="241"/>
      <c r="B617" s="242"/>
      <c r="C617" s="243"/>
      <c r="D617" s="243"/>
      <c r="E617" s="244"/>
      <c r="F617" s="244"/>
    </row>
    <row r="618" spans="1:6" s="98" customFormat="1" x14ac:dyDescent="0.2">
      <c r="A618" s="241"/>
      <c r="B618" s="242"/>
      <c r="C618" s="243"/>
      <c r="D618" s="243"/>
      <c r="E618" s="244"/>
      <c r="F618" s="244"/>
    </row>
    <row r="619" spans="1:6" s="98" customFormat="1" x14ac:dyDescent="0.2">
      <c r="A619" s="241"/>
      <c r="B619" s="242"/>
      <c r="C619" s="243"/>
      <c r="D619" s="243"/>
      <c r="E619" s="244"/>
      <c r="F619" s="244"/>
    </row>
    <row r="620" spans="1:6" s="98" customFormat="1" x14ac:dyDescent="0.2">
      <c r="A620" s="241"/>
      <c r="B620" s="242"/>
      <c r="C620" s="243"/>
      <c r="D620" s="243"/>
      <c r="E620" s="244"/>
      <c r="F620" s="244"/>
    </row>
    <row r="621" spans="1:6" s="98" customFormat="1" x14ac:dyDescent="0.2">
      <c r="A621" s="241"/>
      <c r="B621" s="242"/>
      <c r="C621" s="243"/>
      <c r="D621" s="243"/>
      <c r="E621" s="244"/>
      <c r="F621" s="244"/>
    </row>
    <row r="622" spans="1:6" s="98" customFormat="1" x14ac:dyDescent="0.2">
      <c r="A622" s="241"/>
      <c r="B622" s="242"/>
      <c r="C622" s="243"/>
      <c r="D622" s="243"/>
      <c r="E622" s="244"/>
      <c r="F622" s="244"/>
    </row>
    <row r="623" spans="1:6" s="98" customFormat="1" x14ac:dyDescent="0.2">
      <c r="A623" s="241"/>
      <c r="B623" s="242"/>
      <c r="C623" s="243"/>
      <c r="D623" s="243"/>
      <c r="E623" s="244"/>
      <c r="F623" s="244"/>
    </row>
    <row r="624" spans="1:6" s="98" customFormat="1" x14ac:dyDescent="0.2">
      <c r="A624" s="241"/>
      <c r="B624" s="242"/>
      <c r="C624" s="243"/>
      <c r="D624" s="243"/>
      <c r="E624" s="244"/>
      <c r="F624" s="244"/>
    </row>
    <row r="625" spans="1:6" s="98" customFormat="1" x14ac:dyDescent="0.2">
      <c r="A625" s="241"/>
      <c r="B625" s="242"/>
      <c r="C625" s="243"/>
      <c r="D625" s="243"/>
      <c r="E625" s="244"/>
      <c r="F625" s="244"/>
    </row>
    <row r="626" spans="1:6" s="98" customFormat="1" x14ac:dyDescent="0.2">
      <c r="A626" s="241"/>
      <c r="B626" s="242"/>
      <c r="C626" s="243"/>
      <c r="D626" s="243"/>
      <c r="E626" s="244"/>
      <c r="F626" s="244"/>
    </row>
    <row r="627" spans="1:6" s="98" customFormat="1" x14ac:dyDescent="0.2">
      <c r="A627" s="241"/>
      <c r="B627" s="242"/>
      <c r="C627" s="243"/>
      <c r="D627" s="243"/>
      <c r="E627" s="244"/>
      <c r="F627" s="244"/>
    </row>
    <row r="628" spans="1:6" s="98" customFormat="1" x14ac:dyDescent="0.2">
      <c r="A628" s="241"/>
      <c r="B628" s="242"/>
      <c r="C628" s="243"/>
      <c r="D628" s="243"/>
      <c r="E628" s="244"/>
      <c r="F628" s="244"/>
    </row>
    <row r="629" spans="1:6" s="98" customFormat="1" x14ac:dyDescent="0.2">
      <c r="A629" s="241"/>
      <c r="B629" s="242"/>
      <c r="C629" s="243"/>
      <c r="D629" s="243"/>
      <c r="E629" s="244"/>
      <c r="F629" s="244"/>
    </row>
    <row r="630" spans="1:6" s="98" customFormat="1" x14ac:dyDescent="0.2">
      <c r="A630" s="241"/>
      <c r="B630" s="242"/>
      <c r="C630" s="243"/>
      <c r="D630" s="243"/>
      <c r="E630" s="244"/>
      <c r="F630" s="244"/>
    </row>
    <row r="631" spans="1:6" s="98" customFormat="1" x14ac:dyDescent="0.2">
      <c r="A631" s="241"/>
      <c r="B631" s="242"/>
      <c r="C631" s="243"/>
      <c r="D631" s="243"/>
      <c r="E631" s="244"/>
      <c r="F631" s="244"/>
    </row>
    <row r="632" spans="1:6" s="98" customFormat="1" x14ac:dyDescent="0.2">
      <c r="A632" s="241"/>
      <c r="B632" s="242"/>
      <c r="C632" s="243"/>
      <c r="D632" s="243"/>
      <c r="E632" s="244"/>
      <c r="F632" s="244"/>
    </row>
    <row r="633" spans="1:6" s="98" customFormat="1" x14ac:dyDescent="0.2">
      <c r="A633" s="241"/>
      <c r="B633" s="242"/>
      <c r="C633" s="243"/>
      <c r="D633" s="243"/>
      <c r="E633" s="244"/>
      <c r="F633" s="244"/>
    </row>
    <row r="634" spans="1:6" s="98" customFormat="1" x14ac:dyDescent="0.2">
      <c r="A634" s="241"/>
      <c r="B634" s="242"/>
      <c r="C634" s="243"/>
      <c r="D634" s="243"/>
      <c r="E634" s="244"/>
      <c r="F634" s="244"/>
    </row>
    <row r="635" spans="1:6" s="98" customFormat="1" x14ac:dyDescent="0.2">
      <c r="A635" s="241"/>
      <c r="B635" s="242"/>
      <c r="C635" s="243"/>
      <c r="D635" s="243"/>
      <c r="E635" s="244"/>
      <c r="F635" s="244"/>
    </row>
    <row r="636" spans="1:6" s="98" customFormat="1" x14ac:dyDescent="0.2">
      <c r="A636" s="241"/>
      <c r="B636" s="242"/>
      <c r="C636" s="243"/>
      <c r="D636" s="243"/>
      <c r="E636" s="244"/>
      <c r="F636" s="244"/>
    </row>
    <row r="637" spans="1:6" s="98" customFormat="1" x14ac:dyDescent="0.2">
      <c r="A637" s="241"/>
      <c r="B637" s="242"/>
      <c r="C637" s="243"/>
      <c r="D637" s="243"/>
      <c r="E637" s="244"/>
      <c r="F637" s="244"/>
    </row>
    <row r="638" spans="1:6" s="98" customFormat="1" x14ac:dyDescent="0.2">
      <c r="A638" s="241"/>
      <c r="B638" s="242"/>
      <c r="C638" s="243"/>
      <c r="D638" s="243"/>
      <c r="E638" s="244"/>
      <c r="F638" s="244"/>
    </row>
    <row r="639" spans="1:6" s="98" customFormat="1" x14ac:dyDescent="0.2">
      <c r="A639" s="241"/>
      <c r="B639" s="242"/>
      <c r="C639" s="243"/>
      <c r="D639" s="243"/>
      <c r="E639" s="244"/>
      <c r="F639" s="244"/>
    </row>
    <row r="640" spans="1:6" s="98" customFormat="1" x14ac:dyDescent="0.2">
      <c r="A640" s="241"/>
      <c r="B640" s="242"/>
      <c r="C640" s="243"/>
      <c r="D640" s="243"/>
      <c r="E640" s="244"/>
      <c r="F640" s="244"/>
    </row>
    <row r="641" spans="1:6" s="98" customFormat="1" x14ac:dyDescent="0.2">
      <c r="A641" s="241"/>
      <c r="B641" s="242"/>
      <c r="C641" s="243"/>
      <c r="D641" s="243"/>
      <c r="E641" s="244"/>
      <c r="F641" s="244"/>
    </row>
    <row r="642" spans="1:6" s="98" customFormat="1" x14ac:dyDescent="0.2">
      <c r="A642" s="241"/>
      <c r="B642" s="242"/>
      <c r="C642" s="243"/>
      <c r="D642" s="243"/>
      <c r="E642" s="244"/>
      <c r="F642" s="244"/>
    </row>
    <row r="643" spans="1:6" s="98" customFormat="1" x14ac:dyDescent="0.2">
      <c r="A643" s="241"/>
      <c r="B643" s="242"/>
      <c r="C643" s="243"/>
      <c r="D643" s="243"/>
      <c r="E643" s="244"/>
      <c r="F643" s="244"/>
    </row>
    <row r="644" spans="1:6" s="98" customFormat="1" x14ac:dyDescent="0.2">
      <c r="A644" s="241"/>
      <c r="B644" s="242"/>
      <c r="C644" s="243"/>
      <c r="D644" s="243"/>
      <c r="E644" s="244"/>
      <c r="F644" s="244"/>
    </row>
    <row r="645" spans="1:6" s="98" customFormat="1" x14ac:dyDescent="0.2">
      <c r="A645" s="241"/>
      <c r="B645" s="242"/>
      <c r="C645" s="243"/>
      <c r="D645" s="243"/>
      <c r="E645" s="244"/>
      <c r="F645" s="244"/>
    </row>
    <row r="646" spans="1:6" s="98" customFormat="1" x14ac:dyDescent="0.2">
      <c r="A646" s="241"/>
      <c r="B646" s="242"/>
      <c r="C646" s="243"/>
      <c r="D646" s="243"/>
      <c r="E646" s="244"/>
      <c r="F646" s="244"/>
    </row>
    <row r="647" spans="1:6" s="98" customFormat="1" x14ac:dyDescent="0.2">
      <c r="A647" s="241"/>
      <c r="B647" s="242"/>
      <c r="C647" s="243"/>
      <c r="D647" s="243"/>
      <c r="E647" s="244"/>
      <c r="F647" s="244"/>
    </row>
    <row r="648" spans="1:6" s="98" customFormat="1" x14ac:dyDescent="0.2">
      <c r="A648" s="241"/>
      <c r="B648" s="242"/>
      <c r="C648" s="243"/>
      <c r="D648" s="243"/>
      <c r="E648" s="244"/>
      <c r="F648" s="244"/>
    </row>
    <row r="649" spans="1:6" s="98" customFormat="1" x14ac:dyDescent="0.2">
      <c r="A649" s="241"/>
      <c r="B649" s="242"/>
      <c r="C649" s="243"/>
      <c r="D649" s="243"/>
      <c r="E649" s="244"/>
      <c r="F649" s="244"/>
    </row>
    <row r="650" spans="1:6" s="98" customFormat="1" x14ac:dyDescent="0.2">
      <c r="A650" s="241"/>
      <c r="B650" s="242"/>
      <c r="C650" s="243"/>
      <c r="D650" s="243"/>
      <c r="E650" s="244"/>
      <c r="F650" s="244"/>
    </row>
    <row r="651" spans="1:6" s="98" customFormat="1" x14ac:dyDescent="0.2">
      <c r="A651" s="241"/>
      <c r="B651" s="242"/>
      <c r="C651" s="243"/>
      <c r="D651" s="243"/>
      <c r="E651" s="244"/>
      <c r="F651" s="244"/>
    </row>
    <row r="652" spans="1:6" s="98" customFormat="1" x14ac:dyDescent="0.2">
      <c r="A652" s="241"/>
      <c r="B652" s="242"/>
      <c r="C652" s="243"/>
      <c r="D652" s="243"/>
      <c r="E652" s="244"/>
      <c r="F652" s="244"/>
    </row>
    <row r="653" spans="1:6" s="98" customFormat="1" x14ac:dyDescent="0.2">
      <c r="A653" s="241"/>
      <c r="B653" s="242"/>
      <c r="C653" s="243"/>
      <c r="D653" s="243"/>
      <c r="E653" s="244"/>
      <c r="F653" s="244"/>
    </row>
    <row r="654" spans="1:6" s="98" customFormat="1" x14ac:dyDescent="0.2">
      <c r="A654" s="241"/>
      <c r="B654" s="242"/>
      <c r="C654" s="243"/>
      <c r="D654" s="243"/>
      <c r="E654" s="244"/>
      <c r="F654" s="244"/>
    </row>
    <row r="655" spans="1:6" s="98" customFormat="1" x14ac:dyDescent="0.2">
      <c r="A655" s="241"/>
      <c r="B655" s="242"/>
      <c r="C655" s="243"/>
      <c r="D655" s="243"/>
      <c r="E655" s="244"/>
      <c r="F655" s="244"/>
    </row>
    <row r="656" spans="1:6" s="98" customFormat="1" x14ac:dyDescent="0.2">
      <c r="A656" s="241"/>
      <c r="B656" s="242"/>
      <c r="C656" s="243"/>
      <c r="D656" s="243"/>
      <c r="E656" s="244"/>
      <c r="F656" s="244"/>
    </row>
    <row r="657" spans="1:6" s="98" customFormat="1" x14ac:dyDescent="0.2">
      <c r="A657" s="241"/>
      <c r="B657" s="242"/>
      <c r="C657" s="243"/>
      <c r="D657" s="243"/>
      <c r="E657" s="244"/>
      <c r="F657" s="244"/>
    </row>
    <row r="658" spans="1:6" s="98" customFormat="1" x14ac:dyDescent="0.2">
      <c r="A658" s="241"/>
      <c r="B658" s="242"/>
      <c r="C658" s="243"/>
      <c r="D658" s="243"/>
      <c r="E658" s="244"/>
      <c r="F658" s="244"/>
    </row>
    <row r="659" spans="1:6" s="98" customFormat="1" x14ac:dyDescent="0.2">
      <c r="A659" s="241"/>
      <c r="B659" s="242"/>
      <c r="C659" s="243"/>
      <c r="D659" s="243"/>
      <c r="E659" s="244"/>
      <c r="F659" s="244"/>
    </row>
    <row r="660" spans="1:6" s="98" customFormat="1" x14ac:dyDescent="0.2">
      <c r="A660" s="241"/>
      <c r="B660" s="242"/>
      <c r="C660" s="243"/>
      <c r="D660" s="243"/>
      <c r="E660" s="244"/>
      <c r="F660" s="244"/>
    </row>
    <row r="661" spans="1:6" s="98" customFormat="1" x14ac:dyDescent="0.2">
      <c r="A661" s="241"/>
      <c r="B661" s="242"/>
      <c r="C661" s="243"/>
      <c r="D661" s="243"/>
      <c r="E661" s="244"/>
      <c r="F661" s="244"/>
    </row>
    <row r="662" spans="1:6" s="98" customFormat="1" x14ac:dyDescent="0.2">
      <c r="A662" s="241"/>
      <c r="B662" s="242"/>
      <c r="C662" s="243"/>
      <c r="D662" s="243"/>
      <c r="E662" s="244"/>
      <c r="F662" s="244"/>
    </row>
    <row r="663" spans="1:6" s="98" customFormat="1" x14ac:dyDescent="0.2">
      <c r="A663" s="241"/>
      <c r="B663" s="242"/>
      <c r="C663" s="243"/>
      <c r="D663" s="243"/>
      <c r="E663" s="244"/>
      <c r="F663" s="244"/>
    </row>
    <row r="664" spans="1:6" s="98" customFormat="1" x14ac:dyDescent="0.2">
      <c r="A664" s="241"/>
      <c r="B664" s="242"/>
      <c r="C664" s="243"/>
      <c r="D664" s="243"/>
      <c r="E664" s="244"/>
      <c r="F664" s="244"/>
    </row>
    <row r="665" spans="1:6" s="98" customFormat="1" x14ac:dyDescent="0.2">
      <c r="A665" s="241"/>
      <c r="B665" s="242"/>
      <c r="C665" s="243"/>
      <c r="D665" s="243"/>
      <c r="E665" s="244"/>
      <c r="F665" s="244"/>
    </row>
    <row r="666" spans="1:6" s="98" customFormat="1" x14ac:dyDescent="0.2">
      <c r="A666" s="241"/>
      <c r="B666" s="242"/>
      <c r="C666" s="243"/>
      <c r="D666" s="243"/>
      <c r="E666" s="244"/>
      <c r="F666" s="244"/>
    </row>
    <row r="667" spans="1:6" s="98" customFormat="1" x14ac:dyDescent="0.2">
      <c r="A667" s="241"/>
      <c r="B667" s="242"/>
      <c r="C667" s="243"/>
      <c r="D667" s="243"/>
      <c r="E667" s="244"/>
      <c r="F667" s="244"/>
    </row>
    <row r="668" spans="1:6" s="98" customFormat="1" x14ac:dyDescent="0.2">
      <c r="A668" s="241"/>
      <c r="B668" s="242"/>
      <c r="C668" s="243"/>
      <c r="D668" s="243"/>
      <c r="E668" s="244"/>
      <c r="F668" s="244"/>
    </row>
    <row r="669" spans="1:6" s="98" customFormat="1" x14ac:dyDescent="0.2">
      <c r="A669" s="241"/>
      <c r="B669" s="242"/>
      <c r="C669" s="243"/>
      <c r="D669" s="243"/>
      <c r="E669" s="244"/>
      <c r="F669" s="244"/>
    </row>
    <row r="670" spans="1:6" s="98" customFormat="1" x14ac:dyDescent="0.2">
      <c r="A670" s="241"/>
      <c r="B670" s="242"/>
      <c r="C670" s="243"/>
      <c r="D670" s="243"/>
      <c r="E670" s="244"/>
      <c r="F670" s="244"/>
    </row>
    <row r="671" spans="1:6" s="98" customFormat="1" x14ac:dyDescent="0.2">
      <c r="A671" s="241"/>
      <c r="B671" s="242"/>
      <c r="C671" s="243"/>
      <c r="D671" s="243"/>
      <c r="E671" s="244"/>
      <c r="F671" s="244"/>
    </row>
    <row r="672" spans="1:6" s="98" customFormat="1" x14ac:dyDescent="0.2">
      <c r="A672" s="241"/>
      <c r="B672" s="242"/>
      <c r="C672" s="243"/>
      <c r="D672" s="243"/>
      <c r="E672" s="244"/>
      <c r="F672" s="244"/>
    </row>
    <row r="673" spans="1:6" s="98" customFormat="1" x14ac:dyDescent="0.2">
      <c r="A673" s="241"/>
      <c r="B673" s="242"/>
      <c r="C673" s="243"/>
      <c r="D673" s="243"/>
      <c r="E673" s="244"/>
      <c r="F673" s="244"/>
    </row>
    <row r="674" spans="1:6" s="98" customFormat="1" x14ac:dyDescent="0.2">
      <c r="A674" s="241"/>
      <c r="B674" s="242"/>
      <c r="C674" s="243"/>
      <c r="D674" s="243"/>
      <c r="E674" s="244"/>
      <c r="F674" s="244"/>
    </row>
    <row r="675" spans="1:6" s="98" customFormat="1" x14ac:dyDescent="0.2">
      <c r="A675" s="241"/>
      <c r="B675" s="242"/>
      <c r="C675" s="243"/>
      <c r="D675" s="243"/>
      <c r="E675" s="244"/>
      <c r="F675" s="244"/>
    </row>
    <row r="676" spans="1:6" s="98" customFormat="1" x14ac:dyDescent="0.2">
      <c r="A676" s="241"/>
      <c r="B676" s="242"/>
      <c r="C676" s="243"/>
      <c r="D676" s="243"/>
      <c r="E676" s="244"/>
      <c r="F676" s="244"/>
    </row>
    <row r="677" spans="1:6" s="98" customFormat="1" x14ac:dyDescent="0.2">
      <c r="A677" s="241"/>
      <c r="B677" s="242"/>
      <c r="C677" s="243"/>
      <c r="D677" s="243"/>
      <c r="E677" s="244"/>
      <c r="F677" s="244"/>
    </row>
    <row r="678" spans="1:6" s="98" customFormat="1" x14ac:dyDescent="0.2">
      <c r="A678" s="241"/>
      <c r="B678" s="242"/>
      <c r="C678" s="243"/>
      <c r="D678" s="243"/>
      <c r="E678" s="244"/>
      <c r="F678" s="244"/>
    </row>
    <row r="679" spans="1:6" s="98" customFormat="1" x14ac:dyDescent="0.2">
      <c r="A679" s="241"/>
      <c r="B679" s="242"/>
      <c r="C679" s="243"/>
      <c r="D679" s="243"/>
      <c r="E679" s="244"/>
      <c r="F679" s="244"/>
    </row>
    <row r="680" spans="1:6" s="98" customFormat="1" x14ac:dyDescent="0.2">
      <c r="A680" s="241"/>
      <c r="B680" s="242"/>
      <c r="C680" s="243"/>
      <c r="D680" s="243"/>
      <c r="E680" s="244"/>
      <c r="F680" s="244"/>
    </row>
    <row r="681" spans="1:6" s="98" customFormat="1" x14ac:dyDescent="0.2">
      <c r="A681" s="241"/>
      <c r="B681" s="242"/>
      <c r="C681" s="243"/>
      <c r="D681" s="243"/>
      <c r="E681" s="244"/>
      <c r="F681" s="244"/>
    </row>
    <row r="682" spans="1:6" s="98" customFormat="1" x14ac:dyDescent="0.2">
      <c r="A682" s="241"/>
      <c r="B682" s="242"/>
      <c r="C682" s="243"/>
      <c r="D682" s="243"/>
      <c r="E682" s="244"/>
      <c r="F682" s="244"/>
    </row>
    <row r="683" spans="1:6" s="98" customFormat="1" x14ac:dyDescent="0.2">
      <c r="A683" s="241"/>
      <c r="B683" s="242"/>
      <c r="C683" s="243"/>
      <c r="D683" s="243"/>
      <c r="E683" s="244"/>
      <c r="F683" s="244"/>
    </row>
    <row r="684" spans="1:6" s="98" customFormat="1" x14ac:dyDescent="0.2">
      <c r="A684" s="241"/>
      <c r="B684" s="242"/>
      <c r="C684" s="243"/>
      <c r="D684" s="243"/>
      <c r="E684" s="244"/>
      <c r="F684" s="244"/>
    </row>
    <row r="685" spans="1:6" s="98" customFormat="1" x14ac:dyDescent="0.2">
      <c r="A685" s="241"/>
      <c r="B685" s="242"/>
      <c r="C685" s="243"/>
      <c r="D685" s="243"/>
      <c r="E685" s="244"/>
      <c r="F685" s="244"/>
    </row>
    <row r="686" spans="1:6" s="98" customFormat="1" x14ac:dyDescent="0.2">
      <c r="A686" s="241"/>
      <c r="B686" s="242"/>
      <c r="C686" s="243"/>
      <c r="D686" s="243"/>
      <c r="E686" s="244"/>
      <c r="F686" s="244"/>
    </row>
    <row r="687" spans="1:6" s="98" customFormat="1" x14ac:dyDescent="0.2">
      <c r="A687" s="241"/>
      <c r="B687" s="242"/>
      <c r="C687" s="243"/>
      <c r="D687" s="243"/>
      <c r="E687" s="244"/>
      <c r="F687" s="244"/>
    </row>
    <row r="688" spans="1:6" s="98" customFormat="1" x14ac:dyDescent="0.2">
      <c r="A688" s="241"/>
      <c r="B688" s="242"/>
      <c r="C688" s="243"/>
      <c r="D688" s="243"/>
      <c r="E688" s="244"/>
      <c r="F688" s="244"/>
    </row>
    <row r="689" spans="1:6" s="98" customFormat="1" x14ac:dyDescent="0.2">
      <c r="A689" s="241"/>
      <c r="B689" s="242"/>
      <c r="C689" s="243"/>
      <c r="D689" s="243"/>
      <c r="E689" s="244"/>
      <c r="F689" s="244"/>
    </row>
    <row r="690" spans="1:6" s="98" customFormat="1" x14ac:dyDescent="0.2">
      <c r="A690" s="241"/>
      <c r="B690" s="242"/>
      <c r="C690" s="243"/>
      <c r="D690" s="243"/>
      <c r="E690" s="244"/>
      <c r="F690" s="244"/>
    </row>
    <row r="691" spans="1:6" s="98" customFormat="1" x14ac:dyDescent="0.2">
      <c r="A691" s="241"/>
      <c r="B691" s="242"/>
      <c r="C691" s="243"/>
      <c r="D691" s="243"/>
      <c r="E691" s="244"/>
      <c r="F691" s="244"/>
    </row>
    <row r="692" spans="1:6" s="98" customFormat="1" x14ac:dyDescent="0.2">
      <c r="A692" s="241"/>
      <c r="B692" s="242"/>
      <c r="C692" s="243"/>
      <c r="D692" s="243"/>
      <c r="E692" s="244"/>
      <c r="F692" s="244"/>
    </row>
    <row r="693" spans="1:6" s="98" customFormat="1" x14ac:dyDescent="0.2">
      <c r="A693" s="241"/>
      <c r="B693" s="242"/>
      <c r="C693" s="243"/>
      <c r="D693" s="243"/>
      <c r="E693" s="244"/>
      <c r="F693" s="244"/>
    </row>
    <row r="694" spans="1:6" s="98" customFormat="1" x14ac:dyDescent="0.2">
      <c r="A694" s="241"/>
      <c r="B694" s="242"/>
      <c r="C694" s="243"/>
      <c r="D694" s="243"/>
      <c r="E694" s="244"/>
      <c r="F694" s="244"/>
    </row>
    <row r="695" spans="1:6" s="98" customFormat="1" x14ac:dyDescent="0.2">
      <c r="A695" s="241"/>
      <c r="B695" s="242"/>
      <c r="C695" s="243"/>
      <c r="D695" s="243"/>
      <c r="E695" s="244"/>
      <c r="F695" s="244"/>
    </row>
    <row r="696" spans="1:6" s="98" customFormat="1" x14ac:dyDescent="0.2">
      <c r="A696" s="241"/>
      <c r="B696" s="242"/>
      <c r="C696" s="243"/>
      <c r="D696" s="243"/>
      <c r="E696" s="244"/>
      <c r="F696" s="244"/>
    </row>
    <row r="697" spans="1:6" s="98" customFormat="1" x14ac:dyDescent="0.2">
      <c r="A697" s="241"/>
      <c r="B697" s="242"/>
      <c r="C697" s="243"/>
      <c r="D697" s="243"/>
      <c r="E697" s="244"/>
      <c r="F697" s="244"/>
    </row>
    <row r="698" spans="1:6" s="98" customFormat="1" x14ac:dyDescent="0.2">
      <c r="A698" s="241"/>
      <c r="B698" s="242"/>
      <c r="C698" s="243"/>
      <c r="D698" s="243"/>
      <c r="E698" s="244"/>
      <c r="F698" s="244"/>
    </row>
    <row r="699" spans="1:6" s="98" customFormat="1" x14ac:dyDescent="0.2">
      <c r="A699" s="241"/>
      <c r="B699" s="242"/>
      <c r="C699" s="243"/>
      <c r="D699" s="243"/>
      <c r="E699" s="244"/>
      <c r="F699" s="244"/>
    </row>
    <row r="700" spans="1:6" s="98" customFormat="1" x14ac:dyDescent="0.2">
      <c r="A700" s="241"/>
      <c r="B700" s="242"/>
      <c r="C700" s="243"/>
      <c r="D700" s="243"/>
      <c r="E700" s="244"/>
      <c r="F700" s="244"/>
    </row>
    <row r="701" spans="1:6" s="98" customFormat="1" x14ac:dyDescent="0.2">
      <c r="A701" s="241"/>
      <c r="B701" s="242"/>
      <c r="C701" s="243"/>
      <c r="D701" s="243"/>
      <c r="E701" s="244"/>
      <c r="F701" s="244"/>
    </row>
    <row r="702" spans="1:6" s="98" customFormat="1" x14ac:dyDescent="0.2">
      <c r="A702" s="241"/>
      <c r="B702" s="242"/>
      <c r="C702" s="243"/>
      <c r="D702" s="243"/>
      <c r="E702" s="244"/>
      <c r="F702" s="244"/>
    </row>
    <row r="703" spans="1:6" s="98" customFormat="1" x14ac:dyDescent="0.2">
      <c r="A703" s="241"/>
      <c r="B703" s="242"/>
      <c r="C703" s="243"/>
      <c r="D703" s="243"/>
      <c r="E703" s="244"/>
      <c r="F703" s="244"/>
    </row>
    <row r="704" spans="1:6" s="98" customFormat="1" x14ac:dyDescent="0.2">
      <c r="A704" s="241"/>
      <c r="B704" s="242"/>
      <c r="C704" s="243"/>
      <c r="D704" s="243"/>
      <c r="E704" s="244"/>
      <c r="F704" s="244"/>
    </row>
    <row r="705" spans="1:6" s="98" customFormat="1" x14ac:dyDescent="0.2">
      <c r="A705" s="241"/>
      <c r="B705" s="242"/>
      <c r="C705" s="243"/>
      <c r="D705" s="243"/>
      <c r="E705" s="244"/>
      <c r="F705" s="244"/>
    </row>
    <row r="706" spans="1:6" s="98" customFormat="1" x14ac:dyDescent="0.2">
      <c r="A706" s="241"/>
      <c r="B706" s="242"/>
      <c r="C706" s="243"/>
      <c r="D706" s="243"/>
      <c r="E706" s="244"/>
      <c r="F706" s="244"/>
    </row>
    <row r="707" spans="1:6" s="98" customFormat="1" x14ac:dyDescent="0.2">
      <c r="A707" s="241"/>
      <c r="B707" s="242"/>
      <c r="C707" s="243"/>
      <c r="D707" s="243"/>
      <c r="E707" s="244"/>
      <c r="F707" s="244"/>
    </row>
    <row r="708" spans="1:6" s="98" customFormat="1" x14ac:dyDescent="0.2">
      <c r="A708" s="241"/>
      <c r="B708" s="242"/>
      <c r="C708" s="243"/>
      <c r="D708" s="243"/>
      <c r="E708" s="244"/>
      <c r="F708" s="244"/>
    </row>
    <row r="709" spans="1:6" s="98" customFormat="1" x14ac:dyDescent="0.2">
      <c r="A709" s="241"/>
      <c r="B709" s="242"/>
      <c r="C709" s="243"/>
      <c r="D709" s="243"/>
      <c r="E709" s="244"/>
      <c r="F709" s="244"/>
    </row>
    <row r="710" spans="1:6" s="98" customFormat="1" x14ac:dyDescent="0.2">
      <c r="A710" s="241"/>
      <c r="B710" s="242"/>
      <c r="C710" s="243"/>
      <c r="D710" s="243"/>
      <c r="E710" s="244"/>
      <c r="F710" s="244"/>
    </row>
    <row r="711" spans="1:6" s="98" customFormat="1" x14ac:dyDescent="0.2">
      <c r="A711" s="241"/>
      <c r="B711" s="242"/>
      <c r="C711" s="243"/>
      <c r="D711" s="243"/>
      <c r="E711" s="244"/>
      <c r="F711" s="244"/>
    </row>
    <row r="712" spans="1:6" s="98" customFormat="1" x14ac:dyDescent="0.2">
      <c r="A712" s="241"/>
      <c r="B712" s="242"/>
      <c r="C712" s="243"/>
      <c r="D712" s="243"/>
      <c r="E712" s="244"/>
      <c r="F712" s="244"/>
    </row>
    <row r="713" spans="1:6" s="98" customFormat="1" x14ac:dyDescent="0.2">
      <c r="A713" s="241"/>
      <c r="B713" s="242"/>
      <c r="C713" s="243"/>
      <c r="D713" s="243"/>
      <c r="E713" s="244"/>
      <c r="F713" s="244"/>
    </row>
    <row r="714" spans="1:6" s="98" customFormat="1" x14ac:dyDescent="0.2">
      <c r="A714" s="241"/>
      <c r="B714" s="242"/>
      <c r="C714" s="243"/>
      <c r="D714" s="243"/>
      <c r="E714" s="244"/>
      <c r="F714" s="244"/>
    </row>
    <row r="715" spans="1:6" s="98" customFormat="1" x14ac:dyDescent="0.2">
      <c r="A715" s="241"/>
      <c r="B715" s="242"/>
      <c r="C715" s="243"/>
      <c r="D715" s="243"/>
      <c r="E715" s="244"/>
      <c r="F715" s="244"/>
    </row>
    <row r="716" spans="1:6" s="98" customFormat="1" x14ac:dyDescent="0.2">
      <c r="A716" s="241"/>
      <c r="B716" s="242"/>
      <c r="C716" s="243"/>
      <c r="D716" s="243"/>
      <c r="E716" s="244"/>
      <c r="F716" s="244"/>
    </row>
    <row r="717" spans="1:6" s="98" customFormat="1" x14ac:dyDescent="0.2">
      <c r="A717" s="241"/>
      <c r="B717" s="242"/>
      <c r="C717" s="243"/>
      <c r="D717" s="243"/>
      <c r="E717" s="244"/>
      <c r="F717" s="244"/>
    </row>
    <row r="718" spans="1:6" s="98" customFormat="1" x14ac:dyDescent="0.2">
      <c r="A718" s="241"/>
      <c r="B718" s="242"/>
      <c r="C718" s="243"/>
      <c r="D718" s="243"/>
      <c r="E718" s="244"/>
      <c r="F718" s="244"/>
    </row>
    <row r="719" spans="1:6" s="98" customFormat="1" x14ac:dyDescent="0.2">
      <c r="A719" s="241"/>
      <c r="B719" s="242"/>
      <c r="C719" s="243"/>
      <c r="D719" s="243"/>
      <c r="E719" s="244"/>
      <c r="F719" s="244"/>
    </row>
    <row r="720" spans="1:6" s="98" customFormat="1" x14ac:dyDescent="0.2">
      <c r="A720" s="241"/>
      <c r="B720" s="242"/>
      <c r="C720" s="243"/>
      <c r="D720" s="243"/>
      <c r="E720" s="244"/>
      <c r="F720" s="244"/>
    </row>
    <row r="721" spans="1:6" s="98" customFormat="1" x14ac:dyDescent="0.2">
      <c r="A721" s="241"/>
      <c r="B721" s="242"/>
      <c r="C721" s="243"/>
      <c r="D721" s="243"/>
      <c r="E721" s="244"/>
      <c r="F721" s="244"/>
    </row>
    <row r="722" spans="1:6" s="98" customFormat="1" x14ac:dyDescent="0.2">
      <c r="A722" s="241"/>
      <c r="B722" s="242"/>
      <c r="C722" s="243"/>
      <c r="D722" s="243"/>
      <c r="E722" s="244"/>
      <c r="F722" s="244"/>
    </row>
    <row r="723" spans="1:6" s="98" customFormat="1" x14ac:dyDescent="0.2">
      <c r="A723" s="241"/>
      <c r="B723" s="242"/>
      <c r="C723" s="243"/>
      <c r="D723" s="243"/>
      <c r="E723" s="244"/>
      <c r="F723" s="244"/>
    </row>
    <row r="724" spans="1:6" s="98" customFormat="1" x14ac:dyDescent="0.2">
      <c r="A724" s="241"/>
      <c r="B724" s="242"/>
      <c r="C724" s="243"/>
      <c r="D724" s="243"/>
      <c r="E724" s="244"/>
      <c r="F724" s="244"/>
    </row>
    <row r="725" spans="1:6" s="98" customFormat="1" x14ac:dyDescent="0.2">
      <c r="A725" s="241"/>
      <c r="B725" s="242"/>
      <c r="C725" s="243"/>
      <c r="D725" s="243"/>
      <c r="E725" s="244"/>
      <c r="F725" s="244"/>
    </row>
    <row r="726" spans="1:6" s="98" customFormat="1" x14ac:dyDescent="0.2">
      <c r="A726" s="241"/>
      <c r="B726" s="242"/>
      <c r="C726" s="243"/>
      <c r="D726" s="243"/>
      <c r="E726" s="244"/>
      <c r="F726" s="244"/>
    </row>
    <row r="727" spans="1:6" s="98" customFormat="1" x14ac:dyDescent="0.2">
      <c r="A727" s="241"/>
      <c r="B727" s="242"/>
      <c r="C727" s="243"/>
      <c r="D727" s="243"/>
      <c r="E727" s="244"/>
      <c r="F727" s="244"/>
    </row>
    <row r="728" spans="1:6" s="98" customFormat="1" x14ac:dyDescent="0.2">
      <c r="A728" s="241"/>
      <c r="B728" s="242"/>
      <c r="C728" s="243"/>
      <c r="D728" s="243"/>
      <c r="E728" s="244"/>
      <c r="F728" s="244"/>
    </row>
    <row r="729" spans="1:6" s="98" customFormat="1" x14ac:dyDescent="0.2">
      <c r="A729" s="241"/>
      <c r="B729" s="242"/>
      <c r="C729" s="243"/>
      <c r="D729" s="243"/>
      <c r="E729" s="244"/>
      <c r="F729" s="244"/>
    </row>
    <row r="730" spans="1:6" s="98" customFormat="1" x14ac:dyDescent="0.2">
      <c r="A730" s="241"/>
      <c r="B730" s="242"/>
      <c r="C730" s="243"/>
      <c r="D730" s="243"/>
      <c r="E730" s="244"/>
      <c r="F730" s="244"/>
    </row>
    <row r="731" spans="1:6" s="98" customFormat="1" x14ac:dyDescent="0.2">
      <c r="A731" s="241"/>
      <c r="B731" s="242"/>
      <c r="C731" s="243"/>
      <c r="D731" s="243"/>
      <c r="E731" s="244"/>
      <c r="F731" s="244"/>
    </row>
    <row r="732" spans="1:6" s="98" customFormat="1" x14ac:dyDescent="0.2">
      <c r="A732" s="241"/>
      <c r="B732" s="242"/>
      <c r="C732" s="243"/>
      <c r="D732" s="243"/>
      <c r="E732" s="244"/>
      <c r="F732" s="244"/>
    </row>
    <row r="733" spans="1:6" s="98" customFormat="1" x14ac:dyDescent="0.2">
      <c r="A733" s="241"/>
      <c r="B733" s="242"/>
      <c r="C733" s="243"/>
      <c r="D733" s="243"/>
      <c r="E733" s="244"/>
      <c r="F733" s="244"/>
    </row>
    <row r="734" spans="1:6" s="98" customFormat="1" x14ac:dyDescent="0.2">
      <c r="A734" s="241"/>
      <c r="B734" s="242"/>
      <c r="C734" s="243"/>
      <c r="D734" s="243"/>
      <c r="E734" s="244"/>
      <c r="F734" s="244"/>
    </row>
    <row r="735" spans="1:6" s="98" customFormat="1" x14ac:dyDescent="0.2">
      <c r="A735" s="241"/>
      <c r="B735" s="242"/>
      <c r="C735" s="243"/>
      <c r="D735" s="243"/>
      <c r="E735" s="244"/>
      <c r="F735" s="244"/>
    </row>
    <row r="736" spans="1:6" s="98" customFormat="1" x14ac:dyDescent="0.2">
      <c r="A736" s="241"/>
      <c r="B736" s="242"/>
      <c r="C736" s="243"/>
      <c r="D736" s="243"/>
      <c r="E736" s="244"/>
      <c r="F736" s="244"/>
    </row>
    <row r="737" spans="1:6" s="98" customFormat="1" x14ac:dyDescent="0.2">
      <c r="A737" s="241"/>
      <c r="B737" s="242"/>
      <c r="C737" s="243"/>
      <c r="D737" s="243"/>
      <c r="E737" s="244"/>
      <c r="F737" s="244"/>
    </row>
    <row r="738" spans="1:6" s="98" customFormat="1" x14ac:dyDescent="0.2">
      <c r="A738" s="241"/>
      <c r="B738" s="242"/>
      <c r="C738" s="243"/>
      <c r="D738" s="243"/>
      <c r="E738" s="244"/>
      <c r="F738" s="244"/>
    </row>
    <row r="739" spans="1:6" s="98" customFormat="1" x14ac:dyDescent="0.2">
      <c r="A739" s="241"/>
      <c r="B739" s="242"/>
      <c r="C739" s="243"/>
      <c r="D739" s="243"/>
      <c r="E739" s="244"/>
      <c r="F739" s="244"/>
    </row>
    <row r="740" spans="1:6" s="98" customFormat="1" x14ac:dyDescent="0.2">
      <c r="A740" s="241"/>
      <c r="B740" s="242"/>
      <c r="C740" s="243"/>
      <c r="D740" s="243"/>
      <c r="E740" s="244"/>
      <c r="F740" s="244"/>
    </row>
    <row r="741" spans="1:6" s="98" customFormat="1" x14ac:dyDescent="0.2">
      <c r="A741" s="241"/>
      <c r="B741" s="242"/>
      <c r="C741" s="243"/>
      <c r="D741" s="243"/>
      <c r="E741" s="244"/>
      <c r="F741" s="244"/>
    </row>
    <row r="742" spans="1:6" s="98" customFormat="1" x14ac:dyDescent="0.2">
      <c r="A742" s="241"/>
      <c r="B742" s="242"/>
      <c r="C742" s="243"/>
      <c r="D742" s="243"/>
      <c r="E742" s="244"/>
      <c r="F742" s="244"/>
    </row>
    <row r="743" spans="1:6" s="98" customFormat="1" x14ac:dyDescent="0.2">
      <c r="A743" s="241"/>
      <c r="B743" s="242"/>
      <c r="C743" s="243"/>
      <c r="D743" s="243"/>
      <c r="E743" s="244"/>
      <c r="F743" s="244"/>
    </row>
    <row r="744" spans="1:6" s="98" customFormat="1" x14ac:dyDescent="0.2">
      <c r="A744" s="241"/>
      <c r="B744" s="242"/>
      <c r="C744" s="243"/>
      <c r="D744" s="243"/>
      <c r="E744" s="244"/>
      <c r="F744" s="244"/>
    </row>
    <row r="745" spans="1:6" s="98" customFormat="1" x14ac:dyDescent="0.2">
      <c r="A745" s="241"/>
      <c r="B745" s="242"/>
      <c r="C745" s="243"/>
      <c r="D745" s="243"/>
      <c r="E745" s="244"/>
      <c r="F745" s="244"/>
    </row>
    <row r="746" spans="1:6" s="98" customFormat="1" x14ac:dyDescent="0.2">
      <c r="A746" s="241"/>
      <c r="B746" s="242"/>
      <c r="C746" s="243"/>
      <c r="D746" s="243"/>
      <c r="E746" s="244"/>
      <c r="F746" s="244"/>
    </row>
    <row r="747" spans="1:6" s="98" customFormat="1" x14ac:dyDescent="0.2">
      <c r="A747" s="241"/>
      <c r="B747" s="242"/>
      <c r="C747" s="243"/>
      <c r="D747" s="243"/>
      <c r="E747" s="244"/>
      <c r="F747" s="244"/>
    </row>
    <row r="748" spans="1:6" s="98" customFormat="1" x14ac:dyDescent="0.2">
      <c r="A748" s="241"/>
      <c r="B748" s="242"/>
      <c r="C748" s="243"/>
      <c r="D748" s="243"/>
      <c r="E748" s="244"/>
      <c r="F748" s="244"/>
    </row>
    <row r="749" spans="1:6" s="98" customFormat="1" x14ac:dyDescent="0.2">
      <c r="A749" s="241"/>
      <c r="B749" s="242"/>
      <c r="C749" s="243"/>
      <c r="D749" s="243"/>
      <c r="E749" s="244"/>
      <c r="F749" s="244"/>
    </row>
    <row r="750" spans="1:6" s="98" customFormat="1" x14ac:dyDescent="0.2">
      <c r="A750" s="241"/>
      <c r="B750" s="242"/>
      <c r="C750" s="243"/>
      <c r="D750" s="243"/>
      <c r="E750" s="244"/>
      <c r="F750" s="244"/>
    </row>
    <row r="751" spans="1:6" s="98" customFormat="1" x14ac:dyDescent="0.2">
      <c r="A751" s="241"/>
      <c r="B751" s="242"/>
      <c r="C751" s="243"/>
      <c r="D751" s="243"/>
      <c r="E751" s="244"/>
      <c r="F751" s="244"/>
    </row>
    <row r="752" spans="1:6" s="98" customFormat="1" x14ac:dyDescent="0.2">
      <c r="A752" s="241"/>
      <c r="B752" s="242"/>
      <c r="C752" s="243"/>
      <c r="D752" s="243"/>
      <c r="E752" s="244"/>
      <c r="F752" s="244"/>
    </row>
    <row r="753" spans="1:6" s="98" customFormat="1" x14ac:dyDescent="0.2">
      <c r="A753" s="241"/>
      <c r="B753" s="242"/>
      <c r="C753" s="243"/>
      <c r="D753" s="243"/>
      <c r="E753" s="244"/>
      <c r="F753" s="244"/>
    </row>
    <row r="754" spans="1:6" s="98" customFormat="1" x14ac:dyDescent="0.2">
      <c r="A754" s="241"/>
      <c r="B754" s="242"/>
      <c r="C754" s="243"/>
      <c r="D754" s="243"/>
      <c r="E754" s="244"/>
      <c r="F754" s="244"/>
    </row>
    <row r="755" spans="1:6" s="98" customFormat="1" x14ac:dyDescent="0.2">
      <c r="A755" s="241"/>
      <c r="B755" s="242"/>
      <c r="C755" s="243"/>
      <c r="D755" s="243"/>
      <c r="E755" s="244"/>
      <c r="F755" s="244"/>
    </row>
    <row r="756" spans="1:6" s="98" customFormat="1" x14ac:dyDescent="0.2">
      <c r="A756" s="241"/>
      <c r="B756" s="242"/>
      <c r="C756" s="243"/>
      <c r="D756" s="243"/>
      <c r="E756" s="244"/>
      <c r="F756" s="244"/>
    </row>
    <row r="757" spans="1:6" s="98" customFormat="1" x14ac:dyDescent="0.2">
      <c r="A757" s="241"/>
      <c r="B757" s="242"/>
      <c r="C757" s="243"/>
      <c r="D757" s="243"/>
      <c r="E757" s="244"/>
      <c r="F757" s="244"/>
    </row>
    <row r="758" spans="1:6" s="98" customFormat="1" x14ac:dyDescent="0.2">
      <c r="A758" s="241"/>
      <c r="B758" s="242"/>
      <c r="C758" s="243"/>
      <c r="D758" s="243"/>
      <c r="E758" s="244"/>
      <c r="F758" s="244"/>
    </row>
    <row r="759" spans="1:6" s="98" customFormat="1" x14ac:dyDescent="0.2">
      <c r="A759" s="241"/>
      <c r="B759" s="242"/>
      <c r="C759" s="243"/>
      <c r="D759" s="243"/>
      <c r="E759" s="244"/>
      <c r="F759" s="244"/>
    </row>
    <row r="760" spans="1:6" s="98" customFormat="1" x14ac:dyDescent="0.2">
      <c r="A760" s="241"/>
      <c r="B760" s="242"/>
      <c r="C760" s="243"/>
      <c r="D760" s="243"/>
      <c r="E760" s="244"/>
      <c r="F760" s="244"/>
    </row>
    <row r="761" spans="1:6" s="98" customFormat="1" x14ac:dyDescent="0.2">
      <c r="A761" s="241"/>
      <c r="B761" s="242"/>
      <c r="C761" s="243"/>
      <c r="D761" s="243"/>
      <c r="E761" s="244"/>
      <c r="F761" s="244"/>
    </row>
    <row r="762" spans="1:6" s="98" customFormat="1" x14ac:dyDescent="0.2">
      <c r="A762" s="241"/>
      <c r="B762" s="242"/>
      <c r="C762" s="243"/>
      <c r="D762" s="243"/>
      <c r="E762" s="244"/>
      <c r="F762" s="244"/>
    </row>
    <row r="763" spans="1:6" s="98" customFormat="1" x14ac:dyDescent="0.2">
      <c r="A763" s="241"/>
      <c r="B763" s="242"/>
      <c r="C763" s="243"/>
      <c r="D763" s="243"/>
      <c r="E763" s="244"/>
      <c r="F763" s="244"/>
    </row>
    <row r="764" spans="1:6" s="98" customFormat="1" x14ac:dyDescent="0.2">
      <c r="A764" s="241"/>
      <c r="B764" s="242"/>
      <c r="C764" s="243"/>
      <c r="D764" s="243"/>
      <c r="E764" s="244"/>
      <c r="F764" s="244"/>
    </row>
    <row r="765" spans="1:6" s="98" customFormat="1" x14ac:dyDescent="0.2">
      <c r="A765" s="241"/>
      <c r="B765" s="242"/>
      <c r="C765" s="243"/>
      <c r="D765" s="243"/>
      <c r="E765" s="244"/>
      <c r="F765" s="244"/>
    </row>
    <row r="766" spans="1:6" s="98" customFormat="1" x14ac:dyDescent="0.2">
      <c r="A766" s="241"/>
      <c r="B766" s="242"/>
      <c r="C766" s="243"/>
      <c r="D766" s="243"/>
      <c r="E766" s="244"/>
      <c r="F766" s="244"/>
    </row>
    <row r="767" spans="1:6" s="98" customFormat="1" x14ac:dyDescent="0.2">
      <c r="A767" s="241"/>
      <c r="B767" s="242"/>
      <c r="C767" s="243"/>
      <c r="D767" s="243"/>
      <c r="E767" s="244"/>
      <c r="F767" s="244"/>
    </row>
    <row r="768" spans="1:6" s="98" customFormat="1" x14ac:dyDescent="0.2">
      <c r="A768" s="241"/>
      <c r="B768" s="242"/>
      <c r="C768" s="243"/>
      <c r="D768" s="243"/>
      <c r="E768" s="244"/>
      <c r="F768" s="244"/>
    </row>
    <row r="769" spans="1:6" s="98" customFormat="1" x14ac:dyDescent="0.2">
      <c r="A769" s="241"/>
      <c r="B769" s="242"/>
      <c r="C769" s="243"/>
      <c r="D769" s="243"/>
      <c r="E769" s="244"/>
      <c r="F769" s="244"/>
    </row>
    <row r="770" spans="1:6" s="98" customFormat="1" x14ac:dyDescent="0.2">
      <c r="A770" s="241"/>
      <c r="B770" s="242"/>
      <c r="C770" s="243"/>
      <c r="D770" s="243"/>
      <c r="E770" s="244"/>
      <c r="F770" s="244"/>
    </row>
    <row r="771" spans="1:6" s="98" customFormat="1" x14ac:dyDescent="0.2">
      <c r="A771" s="241"/>
      <c r="B771" s="242"/>
      <c r="C771" s="243"/>
      <c r="D771" s="243"/>
      <c r="E771" s="244"/>
      <c r="F771" s="244"/>
    </row>
    <row r="772" spans="1:6" s="98" customFormat="1" x14ac:dyDescent="0.2">
      <c r="A772" s="241"/>
      <c r="B772" s="242"/>
      <c r="C772" s="243"/>
      <c r="D772" s="243"/>
      <c r="E772" s="244"/>
      <c r="F772" s="244"/>
    </row>
    <row r="773" spans="1:6" s="98" customFormat="1" x14ac:dyDescent="0.2">
      <c r="A773" s="241"/>
      <c r="B773" s="242"/>
      <c r="C773" s="243"/>
      <c r="D773" s="243"/>
      <c r="E773" s="244"/>
      <c r="F773" s="244"/>
    </row>
    <row r="774" spans="1:6" s="98" customFormat="1" x14ac:dyDescent="0.2">
      <c r="A774" s="241"/>
      <c r="B774" s="242"/>
      <c r="C774" s="243"/>
      <c r="D774" s="243"/>
      <c r="E774" s="244"/>
      <c r="F774" s="244"/>
    </row>
    <row r="775" spans="1:6" s="98" customFormat="1" x14ac:dyDescent="0.2">
      <c r="A775" s="241"/>
      <c r="B775" s="242"/>
      <c r="C775" s="243"/>
      <c r="D775" s="243"/>
      <c r="E775" s="244"/>
      <c r="F775" s="244"/>
    </row>
    <row r="776" spans="1:6" s="98" customFormat="1" x14ac:dyDescent="0.2">
      <c r="A776" s="241"/>
      <c r="B776" s="242"/>
      <c r="C776" s="243"/>
      <c r="D776" s="243"/>
      <c r="E776" s="244"/>
      <c r="F776" s="244"/>
    </row>
    <row r="777" spans="1:6" s="98" customFormat="1" x14ac:dyDescent="0.2">
      <c r="A777" s="241"/>
      <c r="B777" s="242"/>
      <c r="C777" s="243"/>
      <c r="D777" s="243"/>
      <c r="E777" s="244"/>
      <c r="F777" s="244"/>
    </row>
    <row r="778" spans="1:6" s="98" customFormat="1" x14ac:dyDescent="0.2">
      <c r="A778" s="241"/>
      <c r="B778" s="242"/>
      <c r="C778" s="243"/>
      <c r="D778" s="243"/>
      <c r="E778" s="244"/>
      <c r="F778" s="244"/>
    </row>
    <row r="779" spans="1:6" s="98" customFormat="1" x14ac:dyDescent="0.2">
      <c r="A779" s="241"/>
      <c r="B779" s="242"/>
      <c r="C779" s="243"/>
      <c r="D779" s="243"/>
      <c r="E779" s="244"/>
      <c r="F779" s="244"/>
    </row>
    <row r="780" spans="1:6" s="98" customFormat="1" x14ac:dyDescent="0.2">
      <c r="A780" s="241"/>
      <c r="B780" s="242"/>
      <c r="C780" s="243"/>
      <c r="D780" s="243"/>
      <c r="E780" s="244"/>
      <c r="F780" s="244"/>
    </row>
    <row r="781" spans="1:6" s="98" customFormat="1" x14ac:dyDescent="0.2">
      <c r="A781" s="241"/>
      <c r="B781" s="242"/>
      <c r="C781" s="243"/>
      <c r="D781" s="243"/>
      <c r="E781" s="244"/>
      <c r="F781" s="244"/>
    </row>
    <row r="782" spans="1:6" s="98" customFormat="1" x14ac:dyDescent="0.2">
      <c r="A782" s="241"/>
      <c r="B782" s="242"/>
      <c r="C782" s="243"/>
      <c r="D782" s="243"/>
      <c r="E782" s="244"/>
      <c r="F782" s="244"/>
    </row>
    <row r="783" spans="1:6" s="98" customFormat="1" x14ac:dyDescent="0.2">
      <c r="A783" s="241"/>
      <c r="B783" s="242"/>
      <c r="C783" s="243"/>
      <c r="D783" s="243"/>
      <c r="E783" s="244"/>
      <c r="F783" s="244"/>
    </row>
    <row r="784" spans="1:6" s="98" customFormat="1" x14ac:dyDescent="0.2">
      <c r="A784" s="241"/>
      <c r="B784" s="242"/>
      <c r="C784" s="243"/>
      <c r="D784" s="243"/>
      <c r="E784" s="244"/>
      <c r="F784" s="244"/>
    </row>
    <row r="785" spans="1:6" s="98" customFormat="1" x14ac:dyDescent="0.2">
      <c r="A785" s="241"/>
      <c r="B785" s="242"/>
      <c r="C785" s="243"/>
      <c r="D785" s="243"/>
      <c r="E785" s="244"/>
      <c r="F785" s="244"/>
    </row>
    <row r="786" spans="1:6" s="98" customFormat="1" x14ac:dyDescent="0.2">
      <c r="A786" s="241"/>
      <c r="B786" s="242"/>
      <c r="C786" s="243"/>
      <c r="D786" s="243"/>
      <c r="E786" s="244"/>
      <c r="F786" s="244"/>
    </row>
    <row r="787" spans="1:6" s="98" customFormat="1" x14ac:dyDescent="0.2">
      <c r="A787" s="241"/>
      <c r="B787" s="242"/>
      <c r="C787" s="243"/>
      <c r="D787" s="243"/>
      <c r="E787" s="244"/>
      <c r="F787" s="244"/>
    </row>
    <row r="788" spans="1:6" s="98" customFormat="1" x14ac:dyDescent="0.2">
      <c r="A788" s="241"/>
      <c r="B788" s="242"/>
      <c r="C788" s="243"/>
      <c r="D788" s="243"/>
      <c r="E788" s="244"/>
      <c r="F788" s="244"/>
    </row>
    <row r="789" spans="1:6" s="98" customFormat="1" x14ac:dyDescent="0.2">
      <c r="A789" s="241"/>
      <c r="B789" s="242"/>
      <c r="C789" s="243"/>
      <c r="D789" s="243"/>
      <c r="E789" s="244"/>
      <c r="F789" s="244"/>
    </row>
    <row r="790" spans="1:6" s="98" customFormat="1" x14ac:dyDescent="0.2">
      <c r="A790" s="241"/>
      <c r="B790" s="242"/>
      <c r="C790" s="243"/>
      <c r="D790" s="243"/>
      <c r="E790" s="244"/>
      <c r="F790" s="244"/>
    </row>
    <row r="791" spans="1:6" s="98" customFormat="1" x14ac:dyDescent="0.2">
      <c r="A791" s="241"/>
      <c r="B791" s="242"/>
      <c r="C791" s="243"/>
      <c r="D791" s="243"/>
      <c r="E791" s="244"/>
      <c r="F791" s="244"/>
    </row>
    <row r="792" spans="1:6" s="98" customFormat="1" x14ac:dyDescent="0.2">
      <c r="A792" s="241"/>
      <c r="B792" s="242"/>
      <c r="C792" s="243"/>
      <c r="D792" s="243"/>
      <c r="E792" s="244"/>
      <c r="F792" s="244"/>
    </row>
    <row r="793" spans="1:6" s="98" customFormat="1" x14ac:dyDescent="0.2">
      <c r="A793" s="241"/>
      <c r="B793" s="242"/>
      <c r="C793" s="243"/>
      <c r="D793" s="243"/>
      <c r="E793" s="244"/>
      <c r="F793" s="244"/>
    </row>
    <row r="794" spans="1:6" s="98" customFormat="1" x14ac:dyDescent="0.2">
      <c r="A794" s="241"/>
      <c r="B794" s="242"/>
      <c r="C794" s="243"/>
      <c r="D794" s="243"/>
      <c r="E794" s="244"/>
      <c r="F794" s="244"/>
    </row>
    <row r="795" spans="1:6" s="98" customFormat="1" x14ac:dyDescent="0.2">
      <c r="A795" s="241"/>
      <c r="B795" s="242"/>
      <c r="C795" s="243"/>
      <c r="D795" s="243"/>
      <c r="E795" s="244"/>
      <c r="F795" s="244"/>
    </row>
    <row r="796" spans="1:6" s="98" customFormat="1" x14ac:dyDescent="0.2">
      <c r="A796" s="241"/>
      <c r="B796" s="242"/>
      <c r="C796" s="243"/>
      <c r="D796" s="243"/>
      <c r="E796" s="244"/>
      <c r="F796" s="244"/>
    </row>
    <row r="797" spans="1:6" s="98" customFormat="1" x14ac:dyDescent="0.2">
      <c r="A797" s="241"/>
      <c r="B797" s="242"/>
      <c r="C797" s="243"/>
      <c r="D797" s="243"/>
      <c r="E797" s="244"/>
      <c r="F797" s="244"/>
    </row>
    <row r="798" spans="1:6" s="98" customFormat="1" x14ac:dyDescent="0.2">
      <c r="A798" s="241"/>
      <c r="B798" s="242"/>
      <c r="C798" s="243"/>
      <c r="D798" s="243"/>
      <c r="E798" s="244"/>
      <c r="F798" s="244"/>
    </row>
    <row r="799" spans="1:6" s="98" customFormat="1" x14ac:dyDescent="0.2">
      <c r="A799" s="241"/>
      <c r="B799" s="242"/>
      <c r="C799" s="243"/>
      <c r="D799" s="243"/>
      <c r="E799" s="244"/>
      <c r="F799" s="244"/>
    </row>
    <row r="800" spans="1:6" s="98" customFormat="1" x14ac:dyDescent="0.2">
      <c r="A800" s="241"/>
      <c r="B800" s="242"/>
      <c r="C800" s="245"/>
      <c r="D800" s="243"/>
      <c r="E800" s="244"/>
      <c r="F800" s="244"/>
    </row>
    <row r="801" spans="1:6" s="98" customFormat="1" x14ac:dyDescent="0.2">
      <c r="A801" s="241"/>
      <c r="B801" s="242"/>
      <c r="C801" s="243"/>
      <c r="D801" s="243"/>
      <c r="E801" s="244"/>
      <c r="F801" s="244"/>
    </row>
    <row r="802" spans="1:6" s="98" customFormat="1" x14ac:dyDescent="0.2">
      <c r="A802" s="241"/>
      <c r="B802" s="242"/>
      <c r="C802" s="243"/>
      <c r="D802" s="243"/>
      <c r="E802" s="244"/>
      <c r="F802" s="244"/>
    </row>
    <row r="803" spans="1:6" s="98" customFormat="1" x14ac:dyDescent="0.2">
      <c r="A803" s="241"/>
      <c r="B803" s="242"/>
      <c r="C803" s="243"/>
      <c r="D803" s="243"/>
      <c r="E803" s="244"/>
      <c r="F803" s="244"/>
    </row>
    <row r="804" spans="1:6" s="98" customFormat="1" x14ac:dyDescent="0.2">
      <c r="A804" s="241"/>
      <c r="B804" s="242"/>
      <c r="C804" s="243"/>
      <c r="D804" s="243"/>
      <c r="E804" s="244"/>
      <c r="F804" s="244"/>
    </row>
    <row r="805" spans="1:6" s="98" customFormat="1" x14ac:dyDescent="0.2">
      <c r="A805" s="241"/>
      <c r="B805" s="242"/>
      <c r="C805" s="243"/>
      <c r="D805" s="243"/>
      <c r="E805" s="244"/>
      <c r="F805" s="244"/>
    </row>
    <row r="806" spans="1:6" s="98" customFormat="1" x14ac:dyDescent="0.2">
      <c r="A806" s="241"/>
      <c r="B806" s="242"/>
      <c r="C806" s="243"/>
      <c r="D806" s="243"/>
      <c r="E806" s="244"/>
      <c r="F806" s="244"/>
    </row>
    <row r="807" spans="1:6" s="98" customFormat="1" x14ac:dyDescent="0.2">
      <c r="A807" s="241"/>
      <c r="B807" s="242"/>
      <c r="C807" s="243"/>
      <c r="D807" s="243"/>
      <c r="E807" s="244"/>
      <c r="F807" s="244"/>
    </row>
    <row r="808" spans="1:6" s="98" customFormat="1" x14ac:dyDescent="0.2">
      <c r="A808" s="241"/>
      <c r="B808" s="242"/>
      <c r="C808" s="243"/>
      <c r="D808" s="243"/>
      <c r="E808" s="244"/>
      <c r="F808" s="244"/>
    </row>
    <row r="809" spans="1:6" s="98" customFormat="1" x14ac:dyDescent="0.2">
      <c r="A809" s="241"/>
      <c r="B809" s="242"/>
      <c r="C809" s="243"/>
      <c r="D809" s="243"/>
      <c r="E809" s="244"/>
      <c r="F809" s="244"/>
    </row>
    <row r="810" spans="1:6" s="98" customFormat="1" x14ac:dyDescent="0.2">
      <c r="A810" s="241"/>
      <c r="B810" s="242"/>
      <c r="C810" s="243"/>
      <c r="D810" s="243"/>
      <c r="E810" s="244"/>
      <c r="F810" s="244"/>
    </row>
    <row r="811" spans="1:6" s="98" customFormat="1" x14ac:dyDescent="0.2">
      <c r="A811" s="241"/>
      <c r="B811" s="242"/>
      <c r="C811" s="243"/>
      <c r="D811" s="243"/>
      <c r="E811" s="244"/>
      <c r="F811" s="244"/>
    </row>
    <row r="812" spans="1:6" s="98" customFormat="1" x14ac:dyDescent="0.2">
      <c r="A812" s="241"/>
      <c r="B812" s="242"/>
      <c r="C812" s="243"/>
      <c r="D812" s="243"/>
      <c r="E812" s="244"/>
      <c r="F812" s="244"/>
    </row>
    <row r="813" spans="1:6" s="98" customFormat="1" x14ac:dyDescent="0.2">
      <c r="A813" s="241"/>
      <c r="B813" s="242"/>
      <c r="C813" s="243"/>
      <c r="D813" s="243"/>
      <c r="E813" s="244"/>
      <c r="F813" s="244"/>
    </row>
    <row r="814" spans="1:6" s="98" customFormat="1" x14ac:dyDescent="0.2">
      <c r="A814" s="241"/>
      <c r="B814" s="242"/>
      <c r="C814" s="243"/>
      <c r="D814" s="243"/>
      <c r="E814" s="244"/>
      <c r="F814" s="244"/>
    </row>
    <row r="815" spans="1:6" s="98" customFormat="1" x14ac:dyDescent="0.2">
      <c r="A815" s="241"/>
      <c r="B815" s="242"/>
      <c r="C815" s="243"/>
      <c r="D815" s="243"/>
      <c r="E815" s="244"/>
      <c r="F815" s="244"/>
    </row>
    <row r="816" spans="1:6" s="98" customFormat="1" x14ac:dyDescent="0.2">
      <c r="A816" s="241"/>
      <c r="B816" s="242"/>
      <c r="C816" s="243"/>
      <c r="D816" s="243"/>
      <c r="E816" s="244"/>
      <c r="F816" s="244"/>
    </row>
    <row r="817" spans="1:6" s="98" customFormat="1" x14ac:dyDescent="0.2">
      <c r="A817" s="241"/>
      <c r="B817" s="242"/>
      <c r="C817" s="243"/>
      <c r="D817" s="243"/>
      <c r="E817" s="244"/>
      <c r="F817" s="244"/>
    </row>
    <row r="818" spans="1:6" s="98" customFormat="1" x14ac:dyDescent="0.2">
      <c r="A818" s="241"/>
      <c r="B818" s="242"/>
      <c r="C818" s="243"/>
      <c r="D818" s="243"/>
      <c r="E818" s="244"/>
      <c r="F818" s="244"/>
    </row>
    <row r="819" spans="1:6" s="98" customFormat="1" x14ac:dyDescent="0.2">
      <c r="A819" s="241"/>
      <c r="B819" s="242"/>
      <c r="C819" s="243"/>
      <c r="D819" s="243"/>
      <c r="E819" s="244"/>
      <c r="F819" s="244"/>
    </row>
    <row r="820" spans="1:6" s="98" customFormat="1" x14ac:dyDescent="0.2">
      <c r="A820" s="241"/>
      <c r="B820" s="242"/>
      <c r="C820" s="243"/>
      <c r="D820" s="243"/>
      <c r="E820" s="244"/>
      <c r="F820" s="244"/>
    </row>
    <row r="821" spans="1:6" s="98" customFormat="1" x14ac:dyDescent="0.2">
      <c r="A821" s="241"/>
      <c r="B821" s="242"/>
      <c r="C821" s="243"/>
      <c r="D821" s="243"/>
      <c r="E821" s="244"/>
      <c r="F821" s="244"/>
    </row>
    <row r="822" spans="1:6" s="98" customFormat="1" x14ac:dyDescent="0.2">
      <c r="A822" s="241"/>
      <c r="B822" s="242"/>
      <c r="C822" s="243"/>
      <c r="D822" s="243"/>
      <c r="E822" s="244"/>
      <c r="F822" s="244"/>
    </row>
    <row r="823" spans="1:6" s="98" customFormat="1" x14ac:dyDescent="0.2">
      <c r="A823" s="241"/>
      <c r="B823" s="242"/>
      <c r="C823" s="243"/>
      <c r="D823" s="243"/>
      <c r="E823" s="244"/>
      <c r="F823" s="244"/>
    </row>
    <row r="824" spans="1:6" s="98" customFormat="1" x14ac:dyDescent="0.2">
      <c r="A824" s="241"/>
      <c r="B824" s="242"/>
      <c r="C824" s="243"/>
      <c r="D824" s="243"/>
      <c r="E824" s="244"/>
      <c r="F824" s="244"/>
    </row>
    <row r="825" spans="1:6" s="98" customFormat="1" x14ac:dyDescent="0.2">
      <c r="A825" s="241"/>
      <c r="B825" s="242"/>
      <c r="C825" s="243"/>
      <c r="D825" s="243"/>
      <c r="E825" s="244"/>
      <c r="F825" s="244"/>
    </row>
    <row r="826" spans="1:6" s="98" customFormat="1" x14ac:dyDescent="0.2">
      <c r="A826" s="241"/>
      <c r="B826" s="242"/>
      <c r="C826" s="243"/>
      <c r="D826" s="243"/>
      <c r="E826" s="244"/>
      <c r="F826" s="244"/>
    </row>
    <row r="827" spans="1:6" s="98" customFormat="1" x14ac:dyDescent="0.2">
      <c r="A827" s="241"/>
      <c r="B827" s="242"/>
      <c r="C827" s="243"/>
      <c r="D827" s="243"/>
      <c r="E827" s="244"/>
      <c r="F827" s="244"/>
    </row>
    <row r="828" spans="1:6" s="98" customFormat="1" x14ac:dyDescent="0.2">
      <c r="A828" s="241"/>
      <c r="B828" s="242"/>
      <c r="C828" s="243"/>
      <c r="D828" s="243"/>
      <c r="E828" s="244"/>
      <c r="F828" s="244"/>
    </row>
    <row r="829" spans="1:6" s="98" customFormat="1" x14ac:dyDescent="0.2">
      <c r="A829" s="241"/>
      <c r="B829" s="242"/>
      <c r="C829" s="243"/>
      <c r="D829" s="243"/>
      <c r="E829" s="244"/>
      <c r="F829" s="244"/>
    </row>
    <row r="830" spans="1:6" s="98" customFormat="1" x14ac:dyDescent="0.2">
      <c r="A830" s="241"/>
      <c r="B830" s="242"/>
      <c r="C830" s="243"/>
      <c r="D830" s="243"/>
      <c r="E830" s="244"/>
      <c r="F830" s="244"/>
    </row>
    <row r="831" spans="1:6" s="98" customFormat="1" x14ac:dyDescent="0.2">
      <c r="A831" s="241"/>
      <c r="B831" s="242"/>
      <c r="C831" s="243"/>
      <c r="D831" s="243"/>
      <c r="E831" s="244"/>
      <c r="F831" s="244"/>
    </row>
    <row r="832" spans="1:6" s="98" customFormat="1" x14ac:dyDescent="0.2">
      <c r="A832" s="241"/>
      <c r="B832" s="242"/>
      <c r="C832" s="243"/>
      <c r="D832" s="243"/>
      <c r="E832" s="244"/>
      <c r="F832" s="244"/>
    </row>
    <row r="833" spans="1:6" s="98" customFormat="1" x14ac:dyDescent="0.2">
      <c r="A833" s="241"/>
      <c r="B833" s="242"/>
      <c r="C833" s="243"/>
      <c r="D833" s="243"/>
      <c r="E833" s="244"/>
      <c r="F833" s="244"/>
    </row>
    <row r="834" spans="1:6" s="98" customFormat="1" x14ac:dyDescent="0.2">
      <c r="A834" s="241"/>
      <c r="B834" s="242"/>
      <c r="C834" s="243"/>
      <c r="D834" s="243"/>
      <c r="E834" s="244"/>
      <c r="F834" s="244"/>
    </row>
    <row r="835" spans="1:6" s="98" customFormat="1" x14ac:dyDescent="0.2">
      <c r="A835" s="241"/>
      <c r="B835" s="242"/>
      <c r="C835" s="243"/>
      <c r="D835" s="243"/>
      <c r="E835" s="244"/>
      <c r="F835" s="244"/>
    </row>
    <row r="836" spans="1:6" s="98" customFormat="1" x14ac:dyDescent="0.2">
      <c r="A836" s="241"/>
      <c r="B836" s="242"/>
      <c r="C836" s="243"/>
      <c r="D836" s="243"/>
      <c r="E836" s="244"/>
      <c r="F836" s="244"/>
    </row>
    <row r="837" spans="1:6" s="98" customFormat="1" x14ac:dyDescent="0.2">
      <c r="A837" s="241"/>
      <c r="B837" s="242"/>
      <c r="C837" s="243"/>
      <c r="D837" s="243"/>
      <c r="E837" s="244"/>
      <c r="F837" s="244"/>
    </row>
    <row r="838" spans="1:6" s="98" customFormat="1" x14ac:dyDescent="0.2">
      <c r="A838" s="241"/>
      <c r="B838" s="242"/>
      <c r="C838" s="243"/>
      <c r="D838" s="243"/>
      <c r="E838" s="244"/>
      <c r="F838" s="244"/>
    </row>
    <row r="839" spans="1:6" s="98" customFormat="1" x14ac:dyDescent="0.2">
      <c r="A839" s="241"/>
      <c r="B839" s="242"/>
      <c r="C839" s="243"/>
      <c r="D839" s="243"/>
      <c r="E839" s="244"/>
      <c r="F839" s="244"/>
    </row>
    <row r="840" spans="1:6" s="98" customFormat="1" x14ac:dyDescent="0.2">
      <c r="A840" s="241"/>
      <c r="B840" s="242"/>
      <c r="C840" s="243"/>
      <c r="D840" s="243"/>
      <c r="E840" s="244"/>
      <c r="F840" s="244"/>
    </row>
    <row r="841" spans="1:6" s="98" customFormat="1" x14ac:dyDescent="0.2">
      <c r="A841" s="241"/>
      <c r="B841" s="242"/>
      <c r="C841" s="243"/>
      <c r="D841" s="243"/>
      <c r="E841" s="244"/>
      <c r="F841" s="244"/>
    </row>
    <row r="842" spans="1:6" s="98" customFormat="1" x14ac:dyDescent="0.2">
      <c r="A842" s="241"/>
      <c r="B842" s="242"/>
      <c r="C842" s="243"/>
      <c r="D842" s="243"/>
      <c r="E842" s="244"/>
      <c r="F842" s="244"/>
    </row>
    <row r="843" spans="1:6" s="98" customFormat="1" x14ac:dyDescent="0.2">
      <c r="A843" s="241"/>
      <c r="B843" s="242"/>
      <c r="C843" s="243"/>
      <c r="D843" s="243"/>
      <c r="E843" s="244"/>
      <c r="F843" s="244"/>
    </row>
    <row r="844" spans="1:6" s="98" customFormat="1" x14ac:dyDescent="0.2">
      <c r="A844" s="241"/>
      <c r="B844" s="242"/>
      <c r="C844" s="243"/>
      <c r="D844" s="243"/>
      <c r="E844" s="244"/>
      <c r="F844" s="244"/>
    </row>
    <row r="845" spans="1:6" s="98" customFormat="1" x14ac:dyDescent="0.2">
      <c r="A845" s="241"/>
      <c r="B845" s="242"/>
      <c r="C845" s="243"/>
      <c r="D845" s="243"/>
      <c r="E845" s="244"/>
      <c r="F845" s="244"/>
    </row>
    <row r="846" spans="1:6" s="98" customFormat="1" x14ac:dyDescent="0.2">
      <c r="A846" s="241"/>
      <c r="B846" s="242"/>
      <c r="C846" s="243"/>
      <c r="D846" s="243"/>
      <c r="E846" s="244"/>
      <c r="F846" s="244"/>
    </row>
    <row r="847" spans="1:6" s="98" customFormat="1" x14ac:dyDescent="0.2">
      <c r="A847" s="241"/>
      <c r="B847" s="242"/>
      <c r="C847" s="243"/>
      <c r="D847" s="243"/>
      <c r="E847" s="244"/>
      <c r="F847" s="244"/>
    </row>
    <row r="848" spans="1:6" s="98" customFormat="1" x14ac:dyDescent="0.2">
      <c r="A848" s="241"/>
      <c r="B848" s="242"/>
      <c r="C848" s="243"/>
      <c r="D848" s="243"/>
      <c r="E848" s="244"/>
      <c r="F848" s="244"/>
    </row>
    <row r="849" spans="1:6" s="98" customFormat="1" x14ac:dyDescent="0.2">
      <c r="A849" s="241"/>
      <c r="B849" s="242"/>
      <c r="C849" s="243"/>
      <c r="D849" s="243"/>
      <c r="E849" s="244"/>
      <c r="F849" s="244"/>
    </row>
    <row r="850" spans="1:6" s="98" customFormat="1" x14ac:dyDescent="0.2">
      <c r="A850" s="241"/>
      <c r="B850" s="242"/>
      <c r="C850" s="243"/>
      <c r="D850" s="243"/>
      <c r="E850" s="244"/>
      <c r="F850" s="244"/>
    </row>
    <row r="851" spans="1:6" s="98" customFormat="1" x14ac:dyDescent="0.2">
      <c r="A851" s="241"/>
      <c r="B851" s="242"/>
      <c r="C851" s="243"/>
      <c r="D851" s="243"/>
      <c r="E851" s="244"/>
      <c r="F851" s="244"/>
    </row>
    <row r="852" spans="1:6" s="98" customFormat="1" x14ac:dyDescent="0.2">
      <c r="A852" s="241"/>
      <c r="B852" s="242"/>
      <c r="C852" s="243"/>
      <c r="D852" s="243"/>
      <c r="E852" s="244"/>
      <c r="F852" s="244"/>
    </row>
    <row r="853" spans="1:6" s="98" customFormat="1" x14ac:dyDescent="0.2">
      <c r="A853" s="241"/>
      <c r="B853" s="242"/>
      <c r="C853" s="243"/>
      <c r="D853" s="243"/>
      <c r="E853" s="244"/>
      <c r="F853" s="244"/>
    </row>
    <row r="854" spans="1:6" s="98" customFormat="1" x14ac:dyDescent="0.2">
      <c r="A854" s="241"/>
      <c r="B854" s="242"/>
      <c r="C854" s="243"/>
      <c r="D854" s="243"/>
      <c r="E854" s="244"/>
      <c r="F854" s="244"/>
    </row>
    <row r="855" spans="1:6" s="98" customFormat="1" x14ac:dyDescent="0.2">
      <c r="A855" s="241"/>
      <c r="B855" s="242"/>
      <c r="C855" s="243"/>
      <c r="D855" s="243"/>
      <c r="E855" s="244"/>
      <c r="F855" s="244"/>
    </row>
    <row r="856" spans="1:6" s="98" customFormat="1" x14ac:dyDescent="0.2">
      <c r="A856" s="241"/>
      <c r="B856" s="242"/>
      <c r="C856" s="243"/>
      <c r="D856" s="243"/>
      <c r="E856" s="244"/>
      <c r="F856" s="244"/>
    </row>
    <row r="857" spans="1:6" s="98" customFormat="1" x14ac:dyDescent="0.2">
      <c r="A857" s="241"/>
      <c r="B857" s="242"/>
      <c r="C857" s="243"/>
      <c r="D857" s="243"/>
      <c r="E857" s="244"/>
      <c r="F857" s="244"/>
    </row>
    <row r="858" spans="1:6" s="98" customFormat="1" x14ac:dyDescent="0.2">
      <c r="A858" s="241"/>
      <c r="B858" s="242"/>
      <c r="C858" s="243"/>
      <c r="D858" s="243"/>
      <c r="E858" s="244"/>
      <c r="F858" s="244"/>
    </row>
    <row r="859" spans="1:6" s="98" customFormat="1" x14ac:dyDescent="0.2">
      <c r="A859" s="241"/>
      <c r="B859" s="242"/>
      <c r="C859" s="243"/>
      <c r="D859" s="243"/>
      <c r="E859" s="244"/>
      <c r="F859" s="244"/>
    </row>
    <row r="860" spans="1:6" s="98" customFormat="1" x14ac:dyDescent="0.2">
      <c r="A860" s="241"/>
      <c r="B860" s="242"/>
      <c r="C860" s="243"/>
      <c r="D860" s="243"/>
      <c r="E860" s="244"/>
      <c r="F860" s="244"/>
    </row>
    <row r="861" spans="1:6" s="98" customFormat="1" x14ac:dyDescent="0.2">
      <c r="A861" s="241"/>
      <c r="B861" s="242"/>
      <c r="C861" s="243"/>
      <c r="D861" s="243"/>
      <c r="E861" s="244"/>
      <c r="F861" s="244"/>
    </row>
    <row r="862" spans="1:6" s="98" customFormat="1" x14ac:dyDescent="0.2">
      <c r="A862" s="241"/>
      <c r="B862" s="242"/>
      <c r="C862" s="243"/>
      <c r="D862" s="243"/>
      <c r="E862" s="244"/>
      <c r="F862" s="244"/>
    </row>
    <row r="863" spans="1:6" s="98" customFormat="1" x14ac:dyDescent="0.2">
      <c r="A863" s="241"/>
      <c r="B863" s="242"/>
      <c r="C863" s="243"/>
      <c r="D863" s="243"/>
      <c r="E863" s="244"/>
      <c r="F863" s="244"/>
    </row>
    <row r="864" spans="1:6" s="98" customFormat="1" x14ac:dyDescent="0.2">
      <c r="A864" s="241"/>
      <c r="B864" s="242"/>
      <c r="C864" s="243"/>
      <c r="D864" s="243"/>
      <c r="E864" s="244"/>
      <c r="F864" s="244"/>
    </row>
    <row r="865" spans="1:6" s="98" customFormat="1" x14ac:dyDescent="0.2">
      <c r="A865" s="241"/>
      <c r="B865" s="242"/>
      <c r="C865" s="243"/>
      <c r="D865" s="243"/>
      <c r="E865" s="244"/>
      <c r="F865" s="244"/>
    </row>
    <row r="866" spans="1:6" s="98" customFormat="1" x14ac:dyDescent="0.2">
      <c r="A866" s="241"/>
      <c r="B866" s="242"/>
      <c r="C866" s="243"/>
      <c r="D866" s="243"/>
      <c r="E866" s="244"/>
      <c r="F866" s="244"/>
    </row>
    <row r="867" spans="1:6" s="98" customFormat="1" x14ac:dyDescent="0.2">
      <c r="A867" s="241"/>
      <c r="B867" s="242"/>
      <c r="C867" s="243"/>
      <c r="D867" s="243"/>
      <c r="E867" s="244"/>
      <c r="F867" s="244"/>
    </row>
    <row r="868" spans="1:6" s="98" customFormat="1" x14ac:dyDescent="0.2">
      <c r="A868" s="241"/>
      <c r="B868" s="242"/>
      <c r="C868" s="243"/>
      <c r="D868" s="243"/>
      <c r="E868" s="244"/>
      <c r="F868" s="244"/>
    </row>
    <row r="869" spans="1:6" s="98" customFormat="1" x14ac:dyDescent="0.2">
      <c r="A869" s="241"/>
      <c r="B869" s="242"/>
      <c r="C869" s="243"/>
      <c r="D869" s="243"/>
      <c r="E869" s="244"/>
      <c r="F869" s="244"/>
    </row>
    <row r="870" spans="1:6" s="98" customFormat="1" x14ac:dyDescent="0.2">
      <c r="A870" s="241"/>
      <c r="B870" s="242"/>
      <c r="C870" s="243"/>
      <c r="D870" s="243"/>
      <c r="E870" s="244"/>
      <c r="F870" s="244"/>
    </row>
    <row r="871" spans="1:6" s="98" customFormat="1" x14ac:dyDescent="0.2">
      <c r="A871" s="241"/>
      <c r="B871" s="242"/>
      <c r="C871" s="243"/>
      <c r="D871" s="243"/>
      <c r="E871" s="244"/>
      <c r="F871" s="244"/>
    </row>
    <row r="872" spans="1:6" s="98" customFormat="1" x14ac:dyDescent="0.2">
      <c r="A872" s="241"/>
      <c r="B872" s="242"/>
      <c r="C872" s="243"/>
      <c r="D872" s="243"/>
      <c r="E872" s="244"/>
      <c r="F872" s="244"/>
    </row>
    <row r="873" spans="1:6" s="98" customFormat="1" x14ac:dyDescent="0.2">
      <c r="A873" s="241"/>
      <c r="B873" s="242"/>
      <c r="C873" s="243"/>
      <c r="D873" s="243"/>
      <c r="E873" s="244"/>
      <c r="F873" s="244"/>
    </row>
    <row r="874" spans="1:6" s="98" customFormat="1" x14ac:dyDescent="0.2">
      <c r="A874" s="241"/>
      <c r="B874" s="242"/>
      <c r="C874" s="243"/>
      <c r="D874" s="243"/>
      <c r="E874" s="244"/>
      <c r="F874" s="244"/>
    </row>
    <row r="875" spans="1:6" s="98" customFormat="1" x14ac:dyDescent="0.2">
      <c r="A875" s="241"/>
      <c r="B875" s="242"/>
      <c r="C875" s="243"/>
      <c r="D875" s="243"/>
      <c r="E875" s="244"/>
      <c r="F875" s="244"/>
    </row>
    <row r="876" spans="1:6" s="98" customFormat="1" x14ac:dyDescent="0.2">
      <c r="A876" s="241"/>
      <c r="B876" s="242"/>
      <c r="C876" s="243"/>
      <c r="D876" s="243"/>
      <c r="E876" s="244"/>
      <c r="F876" s="244"/>
    </row>
    <row r="877" spans="1:6" s="98" customFormat="1" x14ac:dyDescent="0.2">
      <c r="A877" s="241"/>
      <c r="B877" s="242"/>
      <c r="C877" s="243"/>
      <c r="D877" s="243"/>
      <c r="E877" s="244"/>
      <c r="F877" s="244"/>
    </row>
    <row r="878" spans="1:6" s="98" customFormat="1" x14ac:dyDescent="0.2">
      <c r="A878" s="241"/>
      <c r="B878" s="242"/>
      <c r="C878" s="243"/>
      <c r="D878" s="243"/>
      <c r="E878" s="244"/>
      <c r="F878" s="244"/>
    </row>
    <row r="879" spans="1:6" s="98" customFormat="1" x14ac:dyDescent="0.2">
      <c r="A879" s="241"/>
      <c r="B879" s="242"/>
      <c r="C879" s="243"/>
      <c r="D879" s="243"/>
      <c r="E879" s="244"/>
      <c r="F879" s="244"/>
    </row>
    <row r="880" spans="1:6" s="98" customFormat="1" x14ac:dyDescent="0.2">
      <c r="A880" s="241"/>
      <c r="B880" s="242"/>
      <c r="C880" s="243"/>
      <c r="D880" s="243"/>
      <c r="E880" s="244"/>
      <c r="F880" s="244"/>
    </row>
    <row r="881" spans="1:6" s="98" customFormat="1" x14ac:dyDescent="0.2">
      <c r="A881" s="241"/>
      <c r="B881" s="242"/>
      <c r="C881" s="243"/>
      <c r="D881" s="243"/>
      <c r="E881" s="244"/>
      <c r="F881" s="244"/>
    </row>
    <row r="882" spans="1:6" s="98" customFormat="1" x14ac:dyDescent="0.2">
      <c r="A882" s="241"/>
      <c r="B882" s="242"/>
      <c r="C882" s="243"/>
      <c r="D882" s="243"/>
      <c r="E882" s="244"/>
      <c r="F882" s="244"/>
    </row>
    <row r="883" spans="1:6" s="98" customFormat="1" x14ac:dyDescent="0.2">
      <c r="A883" s="241"/>
      <c r="B883" s="242"/>
      <c r="C883" s="243"/>
      <c r="D883" s="243"/>
      <c r="E883" s="244"/>
      <c r="F883" s="244"/>
    </row>
    <row r="884" spans="1:6" s="98" customFormat="1" x14ac:dyDescent="0.2">
      <c r="A884" s="241"/>
      <c r="B884" s="242"/>
      <c r="C884" s="243"/>
      <c r="D884" s="243"/>
      <c r="E884" s="244"/>
      <c r="F884" s="244"/>
    </row>
    <row r="885" spans="1:6" s="98" customFormat="1" x14ac:dyDescent="0.2">
      <c r="A885" s="241"/>
      <c r="B885" s="242"/>
      <c r="C885" s="243"/>
      <c r="D885" s="243"/>
      <c r="E885" s="244"/>
      <c r="F885" s="244"/>
    </row>
    <row r="886" spans="1:6" s="98" customFormat="1" x14ac:dyDescent="0.2">
      <c r="A886" s="241"/>
      <c r="B886" s="242"/>
      <c r="C886" s="243"/>
      <c r="D886" s="243"/>
      <c r="E886" s="244"/>
      <c r="F886" s="244"/>
    </row>
    <row r="887" spans="1:6" s="98" customFormat="1" x14ac:dyDescent="0.2">
      <c r="A887" s="241"/>
      <c r="B887" s="242"/>
      <c r="C887" s="243"/>
      <c r="D887" s="243"/>
      <c r="E887" s="244"/>
      <c r="F887" s="244"/>
    </row>
    <row r="888" spans="1:6" s="98" customFormat="1" x14ac:dyDescent="0.2">
      <c r="A888" s="241"/>
      <c r="B888" s="242"/>
      <c r="C888" s="243"/>
      <c r="D888" s="243"/>
      <c r="E888" s="244"/>
      <c r="F888" s="244"/>
    </row>
    <row r="889" spans="1:6" s="98" customFormat="1" x14ac:dyDescent="0.2">
      <c r="A889" s="241"/>
      <c r="B889" s="242"/>
      <c r="C889" s="243"/>
      <c r="D889" s="243"/>
      <c r="E889" s="244"/>
      <c r="F889" s="244"/>
    </row>
    <row r="890" spans="1:6" s="98" customFormat="1" x14ac:dyDescent="0.2">
      <c r="A890" s="241"/>
      <c r="B890" s="242"/>
      <c r="C890" s="243"/>
      <c r="D890" s="243"/>
      <c r="E890" s="244"/>
      <c r="F890" s="244"/>
    </row>
    <row r="891" spans="1:6" s="98" customFormat="1" x14ac:dyDescent="0.2">
      <c r="A891" s="241"/>
      <c r="B891" s="242"/>
      <c r="C891" s="243"/>
      <c r="D891" s="243"/>
      <c r="E891" s="244"/>
      <c r="F891" s="244"/>
    </row>
    <row r="892" spans="1:6" s="98" customFormat="1" x14ac:dyDescent="0.2">
      <c r="A892" s="241"/>
      <c r="B892" s="242"/>
      <c r="C892" s="243"/>
      <c r="D892" s="243"/>
      <c r="E892" s="244"/>
      <c r="F892" s="244"/>
    </row>
    <row r="893" spans="1:6" s="98" customFormat="1" x14ac:dyDescent="0.2">
      <c r="A893" s="241"/>
      <c r="B893" s="242"/>
      <c r="C893" s="243"/>
      <c r="D893" s="243"/>
      <c r="E893" s="244"/>
      <c r="F893" s="244"/>
    </row>
    <row r="894" spans="1:6" s="98" customFormat="1" x14ac:dyDescent="0.2">
      <c r="A894" s="241"/>
      <c r="B894" s="242"/>
      <c r="C894" s="243"/>
      <c r="D894" s="243"/>
      <c r="E894" s="244"/>
      <c r="F894" s="244"/>
    </row>
    <row r="895" spans="1:6" s="98" customFormat="1" x14ac:dyDescent="0.2">
      <c r="A895" s="241"/>
      <c r="B895" s="242"/>
      <c r="C895" s="243"/>
      <c r="D895" s="243"/>
      <c r="E895" s="244"/>
      <c r="F895" s="244"/>
    </row>
    <row r="896" spans="1:6" s="98" customFormat="1" x14ac:dyDescent="0.2">
      <c r="A896" s="241"/>
      <c r="B896" s="242"/>
      <c r="C896" s="243"/>
      <c r="D896" s="243"/>
      <c r="E896" s="244"/>
      <c r="F896" s="244"/>
    </row>
    <row r="897" spans="1:6" s="98" customFormat="1" x14ac:dyDescent="0.2">
      <c r="A897" s="241"/>
      <c r="B897" s="242"/>
      <c r="C897" s="243"/>
      <c r="D897" s="243"/>
      <c r="E897" s="244"/>
      <c r="F897" s="244"/>
    </row>
    <row r="898" spans="1:6" s="98" customFormat="1" x14ac:dyDescent="0.2">
      <c r="A898" s="241"/>
      <c r="B898" s="242"/>
      <c r="C898" s="243"/>
      <c r="D898" s="243"/>
      <c r="E898" s="244"/>
      <c r="F898" s="244"/>
    </row>
    <row r="899" spans="1:6" s="98" customFormat="1" x14ac:dyDescent="0.2">
      <c r="A899" s="241"/>
      <c r="B899" s="242"/>
      <c r="C899" s="243"/>
      <c r="D899" s="243"/>
      <c r="E899" s="244"/>
      <c r="F899" s="244"/>
    </row>
    <row r="900" spans="1:6" s="98" customFormat="1" x14ac:dyDescent="0.2">
      <c r="A900" s="241"/>
      <c r="B900" s="242"/>
      <c r="C900" s="243"/>
      <c r="D900" s="243"/>
      <c r="E900" s="244"/>
      <c r="F900" s="244"/>
    </row>
    <row r="901" spans="1:6" s="98" customFormat="1" x14ac:dyDescent="0.2">
      <c r="A901" s="241"/>
      <c r="B901" s="242"/>
      <c r="C901" s="243"/>
      <c r="D901" s="243"/>
      <c r="E901" s="244"/>
      <c r="F901" s="244"/>
    </row>
    <row r="902" spans="1:6" s="98" customFormat="1" x14ac:dyDescent="0.2">
      <c r="A902" s="241"/>
      <c r="B902" s="242"/>
      <c r="C902" s="243"/>
      <c r="D902" s="243"/>
      <c r="E902" s="244"/>
      <c r="F902" s="244"/>
    </row>
    <row r="903" spans="1:6" s="98" customFormat="1" x14ac:dyDescent="0.2">
      <c r="A903" s="241"/>
      <c r="B903" s="242"/>
      <c r="C903" s="243"/>
      <c r="D903" s="243"/>
      <c r="E903" s="244"/>
      <c r="F903" s="244"/>
    </row>
    <row r="904" spans="1:6" s="98" customFormat="1" x14ac:dyDescent="0.2">
      <c r="A904" s="241"/>
      <c r="B904" s="242"/>
      <c r="C904" s="243"/>
      <c r="D904" s="243"/>
      <c r="E904" s="244"/>
      <c r="F904" s="244"/>
    </row>
    <row r="905" spans="1:6" s="98" customFormat="1" x14ac:dyDescent="0.2">
      <c r="A905" s="241"/>
      <c r="B905" s="242"/>
      <c r="C905" s="243"/>
      <c r="D905" s="243"/>
      <c r="E905" s="244"/>
      <c r="F905" s="244"/>
    </row>
    <row r="906" spans="1:6" s="98" customFormat="1" x14ac:dyDescent="0.2">
      <c r="A906" s="241"/>
      <c r="B906" s="242"/>
      <c r="C906" s="243"/>
      <c r="D906" s="243"/>
      <c r="E906" s="244"/>
      <c r="F906" s="244"/>
    </row>
    <row r="907" spans="1:6" s="98" customFormat="1" x14ac:dyDescent="0.2">
      <c r="A907" s="241"/>
      <c r="B907" s="242"/>
      <c r="C907" s="243"/>
      <c r="D907" s="243"/>
      <c r="E907" s="244"/>
      <c r="F907" s="244"/>
    </row>
    <row r="908" spans="1:6" s="98" customFormat="1" x14ac:dyDescent="0.2">
      <c r="A908" s="241"/>
      <c r="B908" s="242"/>
      <c r="C908" s="243"/>
      <c r="D908" s="243"/>
      <c r="E908" s="244"/>
      <c r="F908" s="244"/>
    </row>
    <row r="909" spans="1:6" s="98" customFormat="1" x14ac:dyDescent="0.2">
      <c r="A909" s="241"/>
      <c r="B909" s="242"/>
      <c r="C909" s="243"/>
      <c r="D909" s="243"/>
      <c r="E909" s="244"/>
      <c r="F909" s="244"/>
    </row>
    <row r="910" spans="1:6" s="98" customFormat="1" x14ac:dyDescent="0.2">
      <c r="A910" s="241"/>
      <c r="B910" s="242"/>
      <c r="C910" s="243"/>
      <c r="D910" s="243"/>
      <c r="E910" s="244"/>
      <c r="F910" s="244"/>
    </row>
    <row r="911" spans="1:6" s="98" customFormat="1" x14ac:dyDescent="0.2">
      <c r="A911" s="241"/>
      <c r="B911" s="242"/>
      <c r="C911" s="243"/>
      <c r="D911" s="243"/>
      <c r="E911" s="244"/>
      <c r="F911" s="244"/>
    </row>
    <row r="912" spans="1:6" s="98" customFormat="1" x14ac:dyDescent="0.2">
      <c r="A912" s="241"/>
      <c r="B912" s="242"/>
      <c r="C912" s="243"/>
      <c r="D912" s="243"/>
      <c r="E912" s="244"/>
      <c r="F912" s="244"/>
    </row>
    <row r="913" spans="1:6" s="98" customFormat="1" x14ac:dyDescent="0.2">
      <c r="A913" s="241"/>
      <c r="B913" s="242"/>
      <c r="C913" s="243"/>
      <c r="D913" s="243"/>
      <c r="E913" s="244"/>
      <c r="F913" s="244"/>
    </row>
    <row r="914" spans="1:6" s="98" customFormat="1" x14ac:dyDescent="0.2">
      <c r="A914" s="241"/>
      <c r="B914" s="242"/>
      <c r="C914" s="243"/>
      <c r="D914" s="243"/>
      <c r="E914" s="244"/>
      <c r="F914" s="244"/>
    </row>
    <row r="915" spans="1:6" s="98" customFormat="1" x14ac:dyDescent="0.2">
      <c r="A915" s="241"/>
      <c r="B915" s="242"/>
      <c r="C915" s="243"/>
      <c r="D915" s="243"/>
      <c r="E915" s="244"/>
      <c r="F915" s="244"/>
    </row>
    <row r="916" spans="1:6" s="98" customFormat="1" x14ac:dyDescent="0.2">
      <c r="A916" s="241"/>
      <c r="B916" s="242"/>
      <c r="C916" s="243"/>
      <c r="D916" s="243"/>
      <c r="E916" s="244"/>
      <c r="F916" s="244"/>
    </row>
    <row r="917" spans="1:6" s="98" customFormat="1" x14ac:dyDescent="0.2">
      <c r="A917" s="241"/>
      <c r="B917" s="242"/>
      <c r="C917" s="243"/>
      <c r="D917" s="243"/>
      <c r="E917" s="244"/>
      <c r="F917" s="244"/>
    </row>
    <row r="918" spans="1:6" s="98" customFormat="1" x14ac:dyDescent="0.2">
      <c r="A918" s="241"/>
      <c r="B918" s="242"/>
      <c r="C918" s="243"/>
      <c r="D918" s="243"/>
      <c r="E918" s="244"/>
      <c r="F918" s="244"/>
    </row>
    <row r="919" spans="1:6" s="98" customFormat="1" x14ac:dyDescent="0.2">
      <c r="A919" s="241"/>
      <c r="B919" s="242"/>
      <c r="C919" s="243"/>
      <c r="D919" s="243"/>
      <c r="E919" s="244"/>
      <c r="F919" s="244"/>
    </row>
    <row r="920" spans="1:6" s="98" customFormat="1" x14ac:dyDescent="0.2">
      <c r="A920" s="241"/>
      <c r="B920" s="242"/>
      <c r="C920" s="243"/>
      <c r="D920" s="243"/>
      <c r="E920" s="244"/>
      <c r="F920" s="244"/>
    </row>
    <row r="921" spans="1:6" s="98" customFormat="1" x14ac:dyDescent="0.2">
      <c r="A921" s="241"/>
      <c r="B921" s="242"/>
      <c r="C921" s="243"/>
      <c r="D921" s="243"/>
      <c r="E921" s="244"/>
      <c r="F921" s="244"/>
    </row>
    <row r="922" spans="1:6" s="98" customFormat="1" x14ac:dyDescent="0.2">
      <c r="A922" s="241"/>
      <c r="B922" s="242"/>
      <c r="C922" s="243"/>
      <c r="D922" s="243"/>
      <c r="E922" s="244"/>
      <c r="F922" s="244"/>
    </row>
    <row r="923" spans="1:6" s="98" customFormat="1" x14ac:dyDescent="0.2">
      <c r="A923" s="241"/>
      <c r="B923" s="242"/>
      <c r="C923" s="243"/>
      <c r="D923" s="243"/>
      <c r="E923" s="244"/>
      <c r="F923" s="244"/>
    </row>
    <row r="924" spans="1:6" s="98" customFormat="1" x14ac:dyDescent="0.2">
      <c r="A924" s="241"/>
      <c r="B924" s="242"/>
      <c r="C924" s="243"/>
      <c r="D924" s="243"/>
      <c r="E924" s="244"/>
      <c r="F924" s="244"/>
    </row>
    <row r="925" spans="1:6" s="98" customFormat="1" x14ac:dyDescent="0.2">
      <c r="A925" s="241"/>
      <c r="B925" s="242"/>
      <c r="C925" s="243"/>
      <c r="D925" s="243"/>
      <c r="E925" s="244"/>
      <c r="F925" s="244"/>
    </row>
    <row r="926" spans="1:6" s="98" customFormat="1" x14ac:dyDescent="0.2">
      <c r="A926" s="241"/>
      <c r="B926" s="242"/>
      <c r="C926" s="243"/>
      <c r="D926" s="243"/>
      <c r="E926" s="244"/>
      <c r="F926" s="244"/>
    </row>
    <row r="927" spans="1:6" s="98" customFormat="1" x14ac:dyDescent="0.2">
      <c r="A927" s="241"/>
      <c r="B927" s="242"/>
      <c r="C927" s="243"/>
      <c r="D927" s="243"/>
      <c r="E927" s="244"/>
      <c r="F927" s="244"/>
    </row>
    <row r="928" spans="1:6" s="98" customFormat="1" x14ac:dyDescent="0.2">
      <c r="A928" s="241"/>
      <c r="B928" s="242"/>
      <c r="C928" s="243"/>
      <c r="D928" s="243"/>
      <c r="E928" s="244"/>
      <c r="F928" s="244"/>
    </row>
    <row r="929" spans="1:6" s="98" customFormat="1" x14ac:dyDescent="0.2">
      <c r="A929" s="241"/>
      <c r="B929" s="242"/>
      <c r="C929" s="243"/>
      <c r="D929" s="243"/>
      <c r="E929" s="244"/>
      <c r="F929" s="244"/>
    </row>
    <row r="930" spans="1:6" s="98" customFormat="1" x14ac:dyDescent="0.2">
      <c r="A930" s="241"/>
      <c r="B930" s="242"/>
      <c r="C930" s="243"/>
      <c r="D930" s="243"/>
      <c r="E930" s="244"/>
      <c r="F930" s="244"/>
    </row>
    <row r="931" spans="1:6" s="98" customFormat="1" x14ac:dyDescent="0.2">
      <c r="A931" s="241"/>
      <c r="B931" s="242"/>
      <c r="C931" s="243"/>
      <c r="D931" s="243"/>
      <c r="E931" s="244"/>
      <c r="F931" s="244"/>
    </row>
    <row r="932" spans="1:6" s="98" customFormat="1" x14ac:dyDescent="0.2">
      <c r="A932" s="241"/>
      <c r="B932" s="242"/>
      <c r="C932" s="243"/>
      <c r="D932" s="243"/>
      <c r="E932" s="244"/>
      <c r="F932" s="244"/>
    </row>
    <row r="933" spans="1:6" s="98" customFormat="1" x14ac:dyDescent="0.2">
      <c r="A933" s="241"/>
      <c r="B933" s="242"/>
      <c r="C933" s="243"/>
      <c r="D933" s="243"/>
      <c r="E933" s="244"/>
      <c r="F933" s="244"/>
    </row>
    <row r="934" spans="1:6" s="98" customFormat="1" x14ac:dyDescent="0.2">
      <c r="A934" s="241"/>
      <c r="B934" s="242"/>
      <c r="C934" s="243"/>
      <c r="D934" s="243"/>
      <c r="E934" s="244"/>
      <c r="F934" s="244"/>
    </row>
    <row r="935" spans="1:6" s="98" customFormat="1" x14ac:dyDescent="0.2">
      <c r="A935" s="241"/>
      <c r="B935" s="242"/>
      <c r="C935" s="243"/>
      <c r="D935" s="243"/>
      <c r="E935" s="244"/>
      <c r="F935" s="244"/>
    </row>
    <row r="936" spans="1:6" s="98" customFormat="1" x14ac:dyDescent="0.2">
      <c r="A936" s="241"/>
      <c r="B936" s="242"/>
      <c r="C936" s="243"/>
      <c r="D936" s="243"/>
      <c r="E936" s="244"/>
      <c r="F936" s="244"/>
    </row>
    <row r="937" spans="1:6" s="98" customFormat="1" x14ac:dyDescent="0.2">
      <c r="A937" s="241"/>
      <c r="B937" s="242"/>
      <c r="C937" s="243"/>
      <c r="D937" s="243"/>
      <c r="E937" s="244"/>
      <c r="F937" s="244"/>
    </row>
    <row r="938" spans="1:6" s="98" customFormat="1" x14ac:dyDescent="0.2">
      <c r="A938" s="241"/>
      <c r="B938" s="242"/>
      <c r="C938" s="243"/>
      <c r="D938" s="243"/>
      <c r="E938" s="244"/>
      <c r="F938" s="244"/>
    </row>
    <row r="939" spans="1:6" s="98" customFormat="1" x14ac:dyDescent="0.2">
      <c r="A939" s="241"/>
      <c r="B939" s="242"/>
      <c r="C939" s="243"/>
      <c r="D939" s="243"/>
      <c r="E939" s="244"/>
      <c r="F939" s="244"/>
    </row>
    <row r="940" spans="1:6" s="98" customFormat="1" x14ac:dyDescent="0.2">
      <c r="A940" s="241"/>
      <c r="B940" s="242"/>
      <c r="C940" s="243"/>
      <c r="D940" s="243"/>
      <c r="E940" s="244"/>
      <c r="F940" s="244"/>
    </row>
    <row r="941" spans="1:6" s="98" customFormat="1" x14ac:dyDescent="0.2">
      <c r="A941" s="241"/>
      <c r="B941" s="242"/>
      <c r="C941" s="243"/>
      <c r="D941" s="243"/>
      <c r="E941" s="244"/>
      <c r="F941" s="244"/>
    </row>
    <row r="942" spans="1:6" s="98" customFormat="1" x14ac:dyDescent="0.2">
      <c r="A942" s="241"/>
      <c r="B942" s="242"/>
      <c r="C942" s="243"/>
      <c r="D942" s="243"/>
      <c r="E942" s="244"/>
      <c r="F942" s="244"/>
    </row>
    <row r="943" spans="1:6" s="98" customFormat="1" x14ac:dyDescent="0.2">
      <c r="A943" s="241"/>
      <c r="B943" s="242"/>
      <c r="C943" s="243"/>
      <c r="D943" s="243"/>
      <c r="E943" s="244"/>
      <c r="F943" s="244"/>
    </row>
    <row r="944" spans="1:6" s="98" customFormat="1" x14ac:dyDescent="0.2">
      <c r="A944" s="241"/>
      <c r="B944" s="242"/>
      <c r="C944" s="243"/>
      <c r="D944" s="243"/>
      <c r="E944" s="244"/>
      <c r="F944" s="244"/>
    </row>
    <row r="945" spans="1:6" s="98" customFormat="1" x14ac:dyDescent="0.2">
      <c r="A945" s="241"/>
      <c r="B945" s="242"/>
      <c r="C945" s="243"/>
      <c r="D945" s="243"/>
      <c r="E945" s="244"/>
      <c r="F945" s="244"/>
    </row>
    <row r="946" spans="1:6" s="98" customFormat="1" x14ac:dyDescent="0.2">
      <c r="A946" s="241"/>
      <c r="B946" s="242"/>
      <c r="C946" s="243"/>
      <c r="D946" s="243"/>
      <c r="E946" s="244"/>
      <c r="F946" s="244"/>
    </row>
    <row r="947" spans="1:6" s="98" customFormat="1" x14ac:dyDescent="0.2">
      <c r="A947" s="241"/>
      <c r="B947" s="242"/>
      <c r="C947" s="243"/>
      <c r="D947" s="243"/>
      <c r="E947" s="244"/>
      <c r="F947" s="244"/>
    </row>
    <row r="948" spans="1:6" s="98" customFormat="1" x14ac:dyDescent="0.2">
      <c r="A948" s="241"/>
      <c r="B948" s="242"/>
      <c r="C948" s="243"/>
      <c r="D948" s="243"/>
      <c r="E948" s="244"/>
      <c r="F948" s="244"/>
    </row>
    <row r="949" spans="1:6" s="98" customFormat="1" x14ac:dyDescent="0.2">
      <c r="A949" s="241"/>
      <c r="B949" s="242"/>
      <c r="C949" s="243"/>
      <c r="D949" s="243"/>
      <c r="E949" s="244"/>
      <c r="F949" s="244"/>
    </row>
    <row r="950" spans="1:6" s="98" customFormat="1" x14ac:dyDescent="0.2">
      <c r="A950" s="241"/>
      <c r="B950" s="242"/>
      <c r="C950" s="243"/>
      <c r="D950" s="243"/>
      <c r="E950" s="244"/>
      <c r="F950" s="244"/>
    </row>
    <row r="951" spans="1:6" s="98" customFormat="1" x14ac:dyDescent="0.2">
      <c r="A951" s="241"/>
      <c r="B951" s="242"/>
      <c r="C951" s="243"/>
      <c r="D951" s="243"/>
      <c r="E951" s="244"/>
      <c r="F951" s="244"/>
    </row>
    <row r="952" spans="1:6" s="98" customFormat="1" x14ac:dyDescent="0.2">
      <c r="A952" s="241"/>
      <c r="B952" s="242"/>
      <c r="C952" s="243"/>
      <c r="D952" s="243"/>
      <c r="E952" s="244"/>
      <c r="F952" s="244"/>
    </row>
    <row r="953" spans="1:6" s="98" customFormat="1" x14ac:dyDescent="0.2">
      <c r="A953" s="241"/>
      <c r="B953" s="242"/>
      <c r="C953" s="243"/>
      <c r="D953" s="243"/>
      <c r="E953" s="244"/>
      <c r="F953" s="244"/>
    </row>
    <row r="954" spans="1:6" s="98" customFormat="1" x14ac:dyDescent="0.2">
      <c r="A954" s="241"/>
      <c r="B954" s="242"/>
      <c r="C954" s="243"/>
      <c r="D954" s="243"/>
      <c r="E954" s="244"/>
      <c r="F954" s="244"/>
    </row>
    <row r="955" spans="1:6" s="98" customFormat="1" x14ac:dyDescent="0.2">
      <c r="A955" s="241"/>
      <c r="B955" s="242"/>
      <c r="C955" s="243"/>
      <c r="D955" s="243"/>
      <c r="E955" s="244"/>
      <c r="F955" s="244"/>
    </row>
    <row r="956" spans="1:6" s="98" customFormat="1" x14ac:dyDescent="0.2">
      <c r="A956" s="241"/>
      <c r="B956" s="242"/>
      <c r="C956" s="243"/>
      <c r="D956" s="243"/>
      <c r="E956" s="244"/>
      <c r="F956" s="244"/>
    </row>
    <row r="957" spans="1:6" s="98" customFormat="1" x14ac:dyDescent="0.2">
      <c r="A957" s="241"/>
      <c r="B957" s="242"/>
      <c r="C957" s="243"/>
      <c r="D957" s="243"/>
      <c r="E957" s="244"/>
      <c r="F957" s="244"/>
    </row>
    <row r="958" spans="1:6" s="98" customFormat="1" x14ac:dyDescent="0.2">
      <c r="A958" s="241"/>
      <c r="B958" s="242"/>
      <c r="C958" s="243"/>
      <c r="D958" s="243"/>
      <c r="E958" s="244"/>
      <c r="F958" s="244"/>
    </row>
    <row r="959" spans="1:6" s="98" customFormat="1" x14ac:dyDescent="0.2">
      <c r="A959" s="241"/>
      <c r="B959" s="242"/>
      <c r="C959" s="243"/>
      <c r="D959" s="243"/>
      <c r="E959" s="244"/>
      <c r="F959" s="244"/>
    </row>
    <row r="960" spans="1:6" s="98" customFormat="1" x14ac:dyDescent="0.2">
      <c r="A960" s="241"/>
      <c r="B960" s="242"/>
      <c r="C960" s="243"/>
      <c r="D960" s="243"/>
      <c r="E960" s="244"/>
      <c r="F960" s="244"/>
    </row>
    <row r="961" spans="1:6" s="98" customFormat="1" x14ac:dyDescent="0.2">
      <c r="A961" s="241"/>
      <c r="B961" s="242"/>
      <c r="C961" s="243"/>
      <c r="D961" s="243"/>
      <c r="E961" s="244"/>
      <c r="F961" s="244"/>
    </row>
    <row r="962" spans="1:6" s="98" customFormat="1" x14ac:dyDescent="0.2">
      <c r="A962" s="241"/>
      <c r="B962" s="242"/>
      <c r="C962" s="243"/>
      <c r="D962" s="243"/>
      <c r="E962" s="244"/>
      <c r="F962" s="244"/>
    </row>
    <row r="963" spans="1:6" s="98" customFormat="1" x14ac:dyDescent="0.2">
      <c r="A963" s="241"/>
      <c r="B963" s="242"/>
      <c r="C963" s="243"/>
      <c r="D963" s="243"/>
      <c r="E963" s="244"/>
      <c r="F963" s="244"/>
    </row>
    <row r="964" spans="1:6" s="98" customFormat="1" x14ac:dyDescent="0.2">
      <c r="A964" s="241"/>
      <c r="B964" s="242"/>
      <c r="C964" s="243"/>
      <c r="D964" s="243"/>
      <c r="E964" s="244"/>
      <c r="F964" s="244"/>
    </row>
    <row r="965" spans="1:6" s="98" customFormat="1" x14ac:dyDescent="0.2">
      <c r="A965" s="241"/>
      <c r="B965" s="242"/>
      <c r="C965" s="243"/>
      <c r="D965" s="243"/>
      <c r="E965" s="244"/>
      <c r="F965" s="244"/>
    </row>
    <row r="966" spans="1:6" s="98" customFormat="1" x14ac:dyDescent="0.2">
      <c r="A966" s="241"/>
      <c r="B966" s="242"/>
      <c r="C966" s="243"/>
      <c r="D966" s="243"/>
      <c r="E966" s="244"/>
      <c r="F966" s="244"/>
    </row>
    <row r="967" spans="1:6" s="98" customFormat="1" x14ac:dyDescent="0.2">
      <c r="A967" s="241"/>
      <c r="B967" s="242"/>
      <c r="C967" s="243"/>
      <c r="D967" s="243"/>
      <c r="E967" s="244"/>
      <c r="F967" s="244"/>
    </row>
    <row r="968" spans="1:6" s="98" customFormat="1" x14ac:dyDescent="0.2">
      <c r="A968" s="241"/>
      <c r="B968" s="242"/>
      <c r="C968" s="243"/>
      <c r="D968" s="243"/>
      <c r="E968" s="244"/>
      <c r="F968" s="244"/>
    </row>
    <row r="969" spans="1:6" s="98" customFormat="1" x14ac:dyDescent="0.2">
      <c r="A969" s="241"/>
      <c r="B969" s="242"/>
      <c r="C969" s="243"/>
      <c r="D969" s="243"/>
      <c r="E969" s="244"/>
      <c r="F969" s="244"/>
    </row>
    <row r="970" spans="1:6" s="98" customFormat="1" x14ac:dyDescent="0.2">
      <c r="A970" s="241"/>
      <c r="B970" s="242"/>
      <c r="C970" s="243"/>
      <c r="D970" s="243"/>
      <c r="E970" s="244"/>
      <c r="F970" s="244"/>
    </row>
    <row r="971" spans="1:6" s="98" customFormat="1" x14ac:dyDescent="0.2">
      <c r="A971" s="241"/>
      <c r="B971" s="242"/>
      <c r="C971" s="243"/>
      <c r="D971" s="243"/>
      <c r="E971" s="244"/>
      <c r="F971" s="244"/>
    </row>
    <row r="972" spans="1:6" s="98" customFormat="1" x14ac:dyDescent="0.2">
      <c r="A972" s="241"/>
      <c r="B972" s="242"/>
      <c r="C972" s="243"/>
      <c r="D972" s="243"/>
      <c r="E972" s="244"/>
      <c r="F972" s="244"/>
    </row>
    <row r="973" spans="1:6" s="98" customFormat="1" x14ac:dyDescent="0.2">
      <c r="A973" s="241"/>
      <c r="B973" s="242"/>
      <c r="C973" s="243"/>
      <c r="D973" s="243"/>
      <c r="E973" s="244"/>
      <c r="F973" s="244"/>
    </row>
    <row r="974" spans="1:6" s="98" customFormat="1" x14ac:dyDescent="0.2">
      <c r="A974" s="241"/>
      <c r="B974" s="242"/>
      <c r="C974" s="243"/>
      <c r="D974" s="243"/>
      <c r="E974" s="244"/>
      <c r="F974" s="244"/>
    </row>
    <row r="975" spans="1:6" s="98" customFormat="1" x14ac:dyDescent="0.2">
      <c r="A975" s="241"/>
      <c r="B975" s="242"/>
      <c r="C975" s="243"/>
      <c r="D975" s="243"/>
      <c r="E975" s="244"/>
      <c r="F975" s="244"/>
    </row>
    <row r="976" spans="1:6" s="98" customFormat="1" x14ac:dyDescent="0.2">
      <c r="A976" s="241"/>
      <c r="B976" s="242"/>
      <c r="C976" s="243"/>
      <c r="D976" s="243"/>
      <c r="E976" s="244"/>
      <c r="F976" s="244"/>
    </row>
    <row r="977" spans="1:6" s="98" customFormat="1" x14ac:dyDescent="0.2">
      <c r="A977" s="241"/>
      <c r="B977" s="242"/>
      <c r="C977" s="243"/>
      <c r="D977" s="243"/>
      <c r="E977" s="244"/>
      <c r="F977" s="244"/>
    </row>
    <row r="978" spans="1:6" s="98" customFormat="1" x14ac:dyDescent="0.2">
      <c r="A978" s="241"/>
      <c r="B978" s="242"/>
      <c r="C978" s="243"/>
      <c r="D978" s="243"/>
      <c r="E978" s="244"/>
      <c r="F978" s="244"/>
    </row>
    <row r="979" spans="1:6" s="98" customFormat="1" x14ac:dyDescent="0.2">
      <c r="A979" s="241"/>
      <c r="B979" s="242"/>
      <c r="C979" s="243"/>
      <c r="D979" s="243"/>
      <c r="E979" s="244"/>
      <c r="F979" s="244"/>
    </row>
    <row r="980" spans="1:6" s="98" customFormat="1" x14ac:dyDescent="0.2">
      <c r="A980" s="241"/>
      <c r="B980" s="242"/>
      <c r="C980" s="243"/>
      <c r="D980" s="243"/>
      <c r="E980" s="244"/>
      <c r="F980" s="244"/>
    </row>
    <row r="981" spans="1:6" s="98" customFormat="1" x14ac:dyDescent="0.2">
      <c r="A981" s="241"/>
      <c r="B981" s="242"/>
      <c r="C981" s="243"/>
      <c r="D981" s="243"/>
      <c r="E981" s="244"/>
      <c r="F981" s="244"/>
    </row>
    <row r="982" spans="1:6" s="98" customFormat="1" x14ac:dyDescent="0.2">
      <c r="A982" s="241"/>
      <c r="B982" s="242"/>
      <c r="C982" s="243"/>
      <c r="D982" s="243"/>
      <c r="E982" s="244"/>
      <c r="F982" s="244"/>
    </row>
    <row r="983" spans="1:6" s="98" customFormat="1" x14ac:dyDescent="0.2">
      <c r="A983" s="241"/>
      <c r="B983" s="242"/>
      <c r="C983" s="243"/>
      <c r="D983" s="243"/>
      <c r="E983" s="244"/>
      <c r="F983" s="244"/>
    </row>
    <row r="984" spans="1:6" s="98" customFormat="1" x14ac:dyDescent="0.2">
      <c r="A984" s="241"/>
      <c r="B984" s="242"/>
      <c r="C984" s="243"/>
      <c r="D984" s="243"/>
      <c r="E984" s="244"/>
      <c r="F984" s="244"/>
    </row>
    <row r="985" spans="1:6" s="98" customFormat="1" x14ac:dyDescent="0.2">
      <c r="A985" s="241"/>
      <c r="B985" s="242"/>
      <c r="C985" s="243"/>
      <c r="D985" s="243"/>
      <c r="E985" s="244"/>
      <c r="F985" s="244"/>
    </row>
    <row r="986" spans="1:6" s="98" customFormat="1" x14ac:dyDescent="0.2">
      <c r="A986" s="241"/>
      <c r="B986" s="242"/>
      <c r="C986" s="243"/>
      <c r="D986" s="243"/>
      <c r="E986" s="244"/>
      <c r="F986" s="244"/>
    </row>
    <row r="987" spans="1:6" s="98" customFormat="1" x14ac:dyDescent="0.2">
      <c r="A987" s="241"/>
      <c r="B987" s="242"/>
      <c r="C987" s="243"/>
      <c r="D987" s="243"/>
      <c r="E987" s="244"/>
      <c r="F987" s="244"/>
    </row>
    <row r="988" spans="1:6" s="98" customFormat="1" x14ac:dyDescent="0.2">
      <c r="A988" s="241"/>
      <c r="B988" s="242"/>
      <c r="C988" s="243"/>
      <c r="D988" s="243"/>
      <c r="E988" s="244"/>
      <c r="F988" s="244"/>
    </row>
    <row r="989" spans="1:6" s="98" customFormat="1" x14ac:dyDescent="0.2">
      <c r="A989" s="241"/>
      <c r="B989" s="242"/>
      <c r="C989" s="243"/>
      <c r="D989" s="243"/>
      <c r="E989" s="244"/>
      <c r="F989" s="244"/>
    </row>
    <row r="990" spans="1:6" s="98" customFormat="1" x14ac:dyDescent="0.2">
      <c r="A990" s="241"/>
      <c r="B990" s="242"/>
      <c r="C990" s="243"/>
      <c r="D990" s="243"/>
      <c r="E990" s="244"/>
      <c r="F990" s="244"/>
    </row>
    <row r="991" spans="1:6" s="98" customFormat="1" x14ac:dyDescent="0.2">
      <c r="A991" s="241"/>
      <c r="B991" s="242"/>
      <c r="C991" s="243"/>
      <c r="D991" s="243"/>
      <c r="E991" s="244"/>
      <c r="F991" s="244"/>
    </row>
    <row r="992" spans="1:6" s="98" customFormat="1" x14ac:dyDescent="0.2">
      <c r="A992" s="241"/>
      <c r="B992" s="242"/>
      <c r="C992" s="243"/>
      <c r="D992" s="243"/>
      <c r="E992" s="244"/>
      <c r="F992" s="244"/>
    </row>
    <row r="993" spans="1:6" s="98" customFormat="1" x14ac:dyDescent="0.2">
      <c r="A993" s="241"/>
      <c r="B993" s="242"/>
      <c r="C993" s="243"/>
      <c r="D993" s="243"/>
      <c r="E993" s="244"/>
      <c r="F993" s="244"/>
    </row>
    <row r="994" spans="1:6" s="98" customFormat="1" x14ac:dyDescent="0.2">
      <c r="A994" s="241"/>
      <c r="B994" s="242"/>
      <c r="C994" s="243"/>
      <c r="D994" s="243"/>
      <c r="E994" s="244"/>
      <c r="F994" s="244"/>
    </row>
    <row r="995" spans="1:6" s="98" customFormat="1" x14ac:dyDescent="0.2">
      <c r="A995" s="241"/>
      <c r="B995" s="242"/>
      <c r="C995" s="243"/>
      <c r="D995" s="243"/>
      <c r="E995" s="244"/>
      <c r="F995" s="244"/>
    </row>
    <row r="996" spans="1:6" s="98" customFormat="1" x14ac:dyDescent="0.2">
      <c r="A996" s="241"/>
      <c r="B996" s="242"/>
      <c r="C996" s="243"/>
      <c r="D996" s="243"/>
      <c r="E996" s="244"/>
      <c r="F996" s="244"/>
    </row>
    <row r="997" spans="1:6" s="98" customFormat="1" x14ac:dyDescent="0.2">
      <c r="A997" s="241"/>
      <c r="B997" s="242"/>
      <c r="C997" s="243"/>
      <c r="D997" s="243"/>
      <c r="E997" s="244"/>
      <c r="F997" s="244"/>
    </row>
    <row r="998" spans="1:6" s="98" customFormat="1" x14ac:dyDescent="0.2">
      <c r="A998" s="241"/>
      <c r="B998" s="242"/>
      <c r="C998" s="243"/>
      <c r="D998" s="243"/>
      <c r="E998" s="244"/>
      <c r="F998" s="244"/>
    </row>
    <row r="999" spans="1:6" s="98" customFormat="1" x14ac:dyDescent="0.2">
      <c r="A999" s="241"/>
      <c r="B999" s="242"/>
      <c r="C999" s="243"/>
      <c r="D999" s="243"/>
      <c r="E999" s="244"/>
      <c r="F999" s="244"/>
    </row>
    <row r="1000" spans="1:6" s="98" customFormat="1" x14ac:dyDescent="0.2">
      <c r="A1000" s="241"/>
      <c r="B1000" s="242"/>
      <c r="C1000" s="243"/>
      <c r="D1000" s="243"/>
      <c r="E1000" s="244"/>
      <c r="F1000" s="244"/>
    </row>
    <row r="1001" spans="1:6" s="98" customFormat="1" x14ac:dyDescent="0.2">
      <c r="A1001" s="241"/>
      <c r="B1001" s="242"/>
      <c r="C1001" s="243"/>
      <c r="D1001" s="243"/>
      <c r="E1001" s="244"/>
      <c r="F1001" s="244"/>
    </row>
    <row r="1002" spans="1:6" s="98" customFormat="1" x14ac:dyDescent="0.2">
      <c r="A1002" s="241"/>
      <c r="B1002" s="242"/>
      <c r="C1002" s="243"/>
      <c r="D1002" s="243"/>
      <c r="E1002" s="244"/>
      <c r="F1002" s="244"/>
    </row>
    <row r="1003" spans="1:6" s="98" customFormat="1" x14ac:dyDescent="0.2">
      <c r="A1003" s="241"/>
      <c r="B1003" s="242"/>
      <c r="C1003" s="243"/>
      <c r="D1003" s="243"/>
      <c r="E1003" s="244"/>
      <c r="F1003" s="244"/>
    </row>
    <row r="1004" spans="1:6" s="98" customFormat="1" x14ac:dyDescent="0.2">
      <c r="A1004" s="241"/>
      <c r="B1004" s="242"/>
      <c r="C1004" s="243"/>
      <c r="D1004" s="243"/>
      <c r="E1004" s="244"/>
      <c r="F1004" s="244"/>
    </row>
    <row r="1005" spans="1:6" s="98" customFormat="1" x14ac:dyDescent="0.2">
      <c r="A1005" s="241"/>
      <c r="B1005" s="242"/>
      <c r="C1005" s="243"/>
      <c r="D1005" s="243"/>
      <c r="E1005" s="244"/>
      <c r="F1005" s="244"/>
    </row>
    <row r="1006" spans="1:6" s="98" customFormat="1" x14ac:dyDescent="0.2">
      <c r="A1006" s="241"/>
      <c r="B1006" s="242"/>
      <c r="C1006" s="243"/>
      <c r="D1006" s="243"/>
      <c r="E1006" s="244"/>
      <c r="F1006" s="244"/>
    </row>
    <row r="1007" spans="1:6" s="98" customFormat="1" x14ac:dyDescent="0.2">
      <c r="A1007" s="241"/>
      <c r="B1007" s="242"/>
      <c r="C1007" s="243"/>
      <c r="D1007" s="243"/>
      <c r="E1007" s="244"/>
      <c r="F1007" s="244"/>
    </row>
    <row r="1008" spans="1:6" s="98" customFormat="1" x14ac:dyDescent="0.2">
      <c r="A1008" s="241"/>
      <c r="B1008" s="242"/>
      <c r="C1008" s="243"/>
      <c r="D1008" s="243"/>
      <c r="E1008" s="244"/>
      <c r="F1008" s="244"/>
    </row>
    <row r="1009" spans="1:6" s="98" customFormat="1" x14ac:dyDescent="0.2">
      <c r="A1009" s="241"/>
      <c r="B1009" s="242"/>
      <c r="C1009" s="243"/>
      <c r="D1009" s="243"/>
      <c r="E1009" s="244"/>
      <c r="F1009" s="244"/>
    </row>
    <row r="1010" spans="1:6" s="98" customFormat="1" x14ac:dyDescent="0.2">
      <c r="A1010" s="241"/>
      <c r="B1010" s="242"/>
      <c r="C1010" s="243"/>
      <c r="D1010" s="243"/>
      <c r="E1010" s="244"/>
      <c r="F1010" s="244"/>
    </row>
    <row r="1011" spans="1:6" s="98" customFormat="1" x14ac:dyDescent="0.2">
      <c r="A1011" s="241"/>
      <c r="B1011" s="242"/>
      <c r="C1011" s="243"/>
      <c r="D1011" s="243"/>
      <c r="E1011" s="244"/>
      <c r="F1011" s="244"/>
    </row>
    <row r="1012" spans="1:6" s="98" customFormat="1" x14ac:dyDescent="0.2">
      <c r="A1012" s="241"/>
      <c r="B1012" s="242"/>
      <c r="C1012" s="243"/>
      <c r="D1012" s="243"/>
      <c r="E1012" s="244"/>
      <c r="F1012" s="244"/>
    </row>
    <row r="1013" spans="1:6" s="98" customFormat="1" x14ac:dyDescent="0.2">
      <c r="A1013" s="241"/>
      <c r="B1013" s="242"/>
      <c r="C1013" s="243"/>
      <c r="D1013" s="243"/>
      <c r="E1013" s="244"/>
      <c r="F1013" s="244"/>
    </row>
    <row r="1014" spans="1:6" s="98" customFormat="1" x14ac:dyDescent="0.2">
      <c r="A1014" s="241"/>
      <c r="B1014" s="242"/>
      <c r="C1014" s="243"/>
      <c r="D1014" s="243"/>
      <c r="E1014" s="244"/>
      <c r="F1014" s="244"/>
    </row>
    <row r="1015" spans="1:6" s="98" customFormat="1" x14ac:dyDescent="0.2">
      <c r="A1015" s="241"/>
      <c r="B1015" s="242"/>
      <c r="C1015" s="243"/>
      <c r="D1015" s="243"/>
      <c r="E1015" s="244"/>
      <c r="F1015" s="244"/>
    </row>
    <row r="1016" spans="1:6" s="98" customFormat="1" x14ac:dyDescent="0.2">
      <c r="A1016" s="241"/>
      <c r="B1016" s="242"/>
      <c r="C1016" s="243"/>
      <c r="D1016" s="243"/>
      <c r="E1016" s="244"/>
      <c r="F1016" s="244"/>
    </row>
    <row r="1017" spans="1:6" s="98" customFormat="1" x14ac:dyDescent="0.2">
      <c r="A1017" s="241"/>
      <c r="B1017" s="242"/>
      <c r="C1017" s="243"/>
      <c r="D1017" s="243"/>
      <c r="E1017" s="244"/>
      <c r="F1017" s="244"/>
    </row>
    <row r="1018" spans="1:6" s="98" customFormat="1" x14ac:dyDescent="0.2">
      <c r="A1018" s="241"/>
      <c r="B1018" s="242"/>
      <c r="C1018" s="243"/>
      <c r="D1018" s="243"/>
      <c r="E1018" s="244"/>
      <c r="F1018" s="244"/>
    </row>
    <row r="1019" spans="1:6" s="98" customFormat="1" x14ac:dyDescent="0.2">
      <c r="A1019" s="241"/>
      <c r="B1019" s="242"/>
      <c r="C1019" s="243"/>
      <c r="D1019" s="243"/>
      <c r="E1019" s="244"/>
      <c r="F1019" s="244"/>
    </row>
    <row r="1020" spans="1:6" s="98" customFormat="1" x14ac:dyDescent="0.2">
      <c r="A1020" s="241"/>
      <c r="B1020" s="242"/>
      <c r="C1020" s="243"/>
      <c r="D1020" s="243"/>
      <c r="E1020" s="244"/>
      <c r="F1020" s="244"/>
    </row>
    <row r="1021" spans="1:6" s="98" customFormat="1" x14ac:dyDescent="0.2">
      <c r="A1021" s="241"/>
      <c r="B1021" s="242"/>
      <c r="C1021" s="243"/>
      <c r="D1021" s="243"/>
      <c r="E1021" s="244"/>
      <c r="F1021" s="244"/>
    </row>
    <row r="1022" spans="1:6" s="98" customFormat="1" x14ac:dyDescent="0.2">
      <c r="A1022" s="241"/>
      <c r="B1022" s="242"/>
      <c r="C1022" s="243"/>
      <c r="D1022" s="243"/>
      <c r="E1022" s="244"/>
      <c r="F1022" s="244"/>
    </row>
    <row r="1023" spans="1:6" s="98" customFormat="1" x14ac:dyDescent="0.2">
      <c r="A1023" s="241"/>
      <c r="B1023" s="242"/>
      <c r="C1023" s="243"/>
      <c r="D1023" s="243"/>
      <c r="E1023" s="244"/>
      <c r="F1023" s="244"/>
    </row>
    <row r="1024" spans="1:6" s="98" customFormat="1" x14ac:dyDescent="0.2">
      <c r="A1024" s="241"/>
      <c r="B1024" s="242"/>
      <c r="C1024" s="243"/>
      <c r="D1024" s="243"/>
      <c r="E1024" s="244"/>
      <c r="F1024" s="244"/>
    </row>
    <row r="1025" spans="1:6" s="98" customFormat="1" x14ac:dyDescent="0.2">
      <c r="A1025" s="241"/>
      <c r="B1025" s="242"/>
      <c r="C1025" s="243"/>
      <c r="D1025" s="243"/>
      <c r="E1025" s="244"/>
      <c r="F1025" s="244"/>
    </row>
    <row r="1026" spans="1:6" s="98" customFormat="1" x14ac:dyDescent="0.2">
      <c r="A1026" s="241"/>
      <c r="B1026" s="242"/>
      <c r="C1026" s="243"/>
      <c r="D1026" s="243"/>
      <c r="E1026" s="244"/>
      <c r="F1026" s="244"/>
    </row>
    <row r="1027" spans="1:6" s="98" customFormat="1" x14ac:dyDescent="0.2">
      <c r="A1027" s="241"/>
      <c r="B1027" s="242"/>
      <c r="C1027" s="243"/>
      <c r="D1027" s="243"/>
      <c r="E1027" s="244"/>
      <c r="F1027" s="244"/>
    </row>
    <row r="1028" spans="1:6" s="98" customFormat="1" x14ac:dyDescent="0.2">
      <c r="A1028" s="241"/>
      <c r="B1028" s="242"/>
      <c r="C1028" s="243"/>
      <c r="D1028" s="243"/>
      <c r="E1028" s="244"/>
      <c r="F1028" s="244"/>
    </row>
    <row r="1029" spans="1:6" s="98" customFormat="1" x14ac:dyDescent="0.2">
      <c r="A1029" s="241"/>
      <c r="B1029" s="242"/>
      <c r="C1029" s="243"/>
      <c r="D1029" s="243"/>
      <c r="E1029" s="244"/>
      <c r="F1029" s="244"/>
    </row>
    <row r="1030" spans="1:6" s="98" customFormat="1" x14ac:dyDescent="0.2">
      <c r="A1030" s="241"/>
      <c r="B1030" s="242"/>
      <c r="C1030" s="243"/>
      <c r="D1030" s="243"/>
      <c r="E1030" s="244"/>
      <c r="F1030" s="244"/>
    </row>
    <row r="1031" spans="1:6" s="98" customFormat="1" x14ac:dyDescent="0.2">
      <c r="A1031" s="241"/>
      <c r="B1031" s="242"/>
      <c r="C1031" s="243"/>
      <c r="D1031" s="243"/>
      <c r="E1031" s="244"/>
      <c r="F1031" s="244"/>
    </row>
    <row r="1032" spans="1:6" s="98" customFormat="1" x14ac:dyDescent="0.2">
      <c r="A1032" s="241"/>
      <c r="B1032" s="242"/>
      <c r="C1032" s="243"/>
      <c r="D1032" s="243"/>
      <c r="E1032" s="244"/>
      <c r="F1032" s="244"/>
    </row>
    <row r="1033" spans="1:6" s="98" customFormat="1" x14ac:dyDescent="0.2">
      <c r="A1033" s="241"/>
      <c r="B1033" s="242"/>
      <c r="C1033" s="243"/>
      <c r="D1033" s="243"/>
      <c r="E1033" s="244"/>
      <c r="F1033" s="244"/>
    </row>
    <row r="1034" spans="1:6" s="98" customFormat="1" x14ac:dyDescent="0.2">
      <c r="A1034" s="241"/>
      <c r="B1034" s="242"/>
      <c r="C1034" s="243"/>
      <c r="D1034" s="243"/>
      <c r="E1034" s="244"/>
      <c r="F1034" s="244"/>
    </row>
    <row r="1035" spans="1:6" s="98" customFormat="1" x14ac:dyDescent="0.2">
      <c r="A1035" s="241"/>
      <c r="B1035" s="242"/>
      <c r="C1035" s="243"/>
      <c r="D1035" s="243"/>
      <c r="E1035" s="244"/>
      <c r="F1035" s="244"/>
    </row>
    <row r="1036" spans="1:6" s="98" customFormat="1" x14ac:dyDescent="0.2">
      <c r="A1036" s="241"/>
      <c r="B1036" s="242"/>
      <c r="C1036" s="243"/>
      <c r="D1036" s="243"/>
      <c r="E1036" s="244"/>
      <c r="F1036" s="244"/>
    </row>
    <row r="1037" spans="1:6" s="98" customFormat="1" x14ac:dyDescent="0.2">
      <c r="A1037" s="241"/>
      <c r="B1037" s="242"/>
      <c r="C1037" s="243"/>
      <c r="D1037" s="243"/>
      <c r="E1037" s="244"/>
      <c r="F1037" s="244"/>
    </row>
    <row r="1038" spans="1:6" s="98" customFormat="1" x14ac:dyDescent="0.2">
      <c r="A1038" s="241"/>
      <c r="B1038" s="242"/>
      <c r="C1038" s="243"/>
      <c r="D1038" s="243"/>
      <c r="E1038" s="244"/>
      <c r="F1038" s="244"/>
    </row>
    <row r="1039" spans="1:6" s="98" customFormat="1" x14ac:dyDescent="0.2">
      <c r="A1039" s="241"/>
      <c r="B1039" s="242"/>
      <c r="C1039" s="243"/>
      <c r="D1039" s="243"/>
      <c r="E1039" s="244"/>
      <c r="F1039" s="244"/>
    </row>
    <row r="1040" spans="1:6" s="98" customFormat="1" x14ac:dyDescent="0.2">
      <c r="A1040" s="241"/>
      <c r="B1040" s="242"/>
      <c r="C1040" s="243"/>
      <c r="D1040" s="243"/>
      <c r="E1040" s="244"/>
      <c r="F1040" s="244"/>
    </row>
    <row r="1041" spans="1:6" s="98" customFormat="1" x14ac:dyDescent="0.2">
      <c r="A1041" s="241"/>
      <c r="B1041" s="242"/>
      <c r="C1041" s="243"/>
      <c r="D1041" s="243"/>
      <c r="E1041" s="244"/>
      <c r="F1041" s="244"/>
    </row>
    <row r="1042" spans="1:6" s="98" customFormat="1" x14ac:dyDescent="0.2">
      <c r="A1042" s="241"/>
      <c r="B1042" s="242"/>
      <c r="C1042" s="243"/>
      <c r="D1042" s="243"/>
      <c r="E1042" s="244"/>
      <c r="F1042" s="244"/>
    </row>
    <row r="1043" spans="1:6" s="98" customFormat="1" x14ac:dyDescent="0.2">
      <c r="A1043" s="241"/>
      <c r="B1043" s="242"/>
      <c r="C1043" s="243"/>
      <c r="D1043" s="243"/>
      <c r="E1043" s="244"/>
      <c r="F1043" s="244"/>
    </row>
    <row r="1044" spans="1:6" s="98" customFormat="1" x14ac:dyDescent="0.2">
      <c r="A1044" s="241"/>
      <c r="B1044" s="242"/>
      <c r="C1044" s="243"/>
      <c r="D1044" s="243"/>
      <c r="E1044" s="244"/>
      <c r="F1044" s="244"/>
    </row>
    <row r="1045" spans="1:6" s="98" customFormat="1" x14ac:dyDescent="0.2">
      <c r="A1045" s="241"/>
      <c r="B1045" s="242"/>
      <c r="C1045" s="243"/>
      <c r="D1045" s="243"/>
      <c r="E1045" s="244"/>
      <c r="F1045" s="244"/>
    </row>
    <row r="1046" spans="1:6" s="98" customFormat="1" x14ac:dyDescent="0.2">
      <c r="A1046" s="241"/>
      <c r="B1046" s="242"/>
      <c r="C1046" s="243"/>
      <c r="D1046" s="243"/>
      <c r="E1046" s="244"/>
      <c r="F1046" s="244"/>
    </row>
    <row r="1047" spans="1:6" s="98" customFormat="1" x14ac:dyDescent="0.2">
      <c r="A1047" s="241"/>
      <c r="B1047" s="242"/>
      <c r="C1047" s="243"/>
      <c r="D1047" s="243"/>
      <c r="E1047" s="244"/>
      <c r="F1047" s="244"/>
    </row>
    <row r="1048" spans="1:6" s="98" customFormat="1" x14ac:dyDescent="0.2">
      <c r="A1048" s="241"/>
      <c r="B1048" s="242"/>
      <c r="C1048" s="243"/>
      <c r="D1048" s="243"/>
      <c r="E1048" s="244"/>
      <c r="F1048" s="244"/>
    </row>
    <row r="1049" spans="1:6" s="98" customFormat="1" x14ac:dyDescent="0.2">
      <c r="A1049" s="241"/>
      <c r="B1049" s="242"/>
      <c r="C1049" s="243"/>
      <c r="D1049" s="243"/>
      <c r="E1049" s="244"/>
      <c r="F1049" s="244"/>
    </row>
    <row r="1050" spans="1:6" s="98" customFormat="1" x14ac:dyDescent="0.2">
      <c r="A1050" s="241"/>
      <c r="B1050" s="242"/>
      <c r="C1050" s="243"/>
      <c r="D1050" s="243"/>
      <c r="E1050" s="244"/>
      <c r="F1050" s="244"/>
    </row>
    <row r="1051" spans="1:6" s="98" customFormat="1" x14ac:dyDescent="0.2">
      <c r="A1051" s="241"/>
      <c r="B1051" s="242"/>
      <c r="C1051" s="243"/>
      <c r="D1051" s="243"/>
      <c r="E1051" s="244"/>
      <c r="F1051" s="244"/>
    </row>
    <row r="1052" spans="1:6" s="98" customFormat="1" x14ac:dyDescent="0.2">
      <c r="A1052" s="241"/>
      <c r="B1052" s="242"/>
      <c r="C1052" s="243"/>
      <c r="D1052" s="243"/>
      <c r="E1052" s="244"/>
      <c r="F1052" s="244"/>
    </row>
    <row r="1053" spans="1:6" s="98" customFormat="1" x14ac:dyDescent="0.2">
      <c r="A1053" s="241"/>
      <c r="B1053" s="242"/>
      <c r="C1053" s="243"/>
      <c r="D1053" s="243"/>
      <c r="E1053" s="244"/>
      <c r="F1053" s="244"/>
    </row>
    <row r="1054" spans="1:6" s="98" customFormat="1" x14ac:dyDescent="0.2">
      <c r="A1054" s="241"/>
      <c r="B1054" s="242"/>
      <c r="C1054" s="243"/>
      <c r="D1054" s="243"/>
      <c r="E1054" s="244"/>
      <c r="F1054" s="244"/>
    </row>
    <row r="1055" spans="1:6" s="98" customFormat="1" x14ac:dyDescent="0.2">
      <c r="A1055" s="241"/>
      <c r="B1055" s="242"/>
      <c r="C1055" s="243"/>
      <c r="D1055" s="243"/>
      <c r="E1055" s="244"/>
      <c r="F1055" s="244"/>
    </row>
    <row r="1056" spans="1:6" s="98" customFormat="1" x14ac:dyDescent="0.2">
      <c r="A1056" s="241"/>
      <c r="B1056" s="242"/>
      <c r="C1056" s="243"/>
      <c r="D1056" s="243"/>
      <c r="E1056" s="244"/>
      <c r="F1056" s="244"/>
    </row>
    <row r="1057" spans="1:6" s="98" customFormat="1" x14ac:dyDescent="0.2">
      <c r="A1057" s="241"/>
      <c r="B1057" s="242"/>
      <c r="C1057" s="243"/>
      <c r="D1057" s="243"/>
      <c r="E1057" s="244"/>
      <c r="F1057" s="244"/>
    </row>
    <row r="1058" spans="1:6" s="98" customFormat="1" x14ac:dyDescent="0.2">
      <c r="A1058" s="241"/>
      <c r="B1058" s="242"/>
      <c r="C1058" s="243"/>
      <c r="D1058" s="243"/>
      <c r="E1058" s="244"/>
      <c r="F1058" s="244"/>
    </row>
    <row r="1059" spans="1:6" s="98" customFormat="1" x14ac:dyDescent="0.2">
      <c r="A1059" s="241"/>
      <c r="B1059" s="242"/>
      <c r="C1059" s="243"/>
      <c r="D1059" s="243"/>
      <c r="E1059" s="244"/>
      <c r="F1059" s="244"/>
    </row>
    <row r="1060" spans="1:6" s="98" customFormat="1" x14ac:dyDescent="0.2">
      <c r="A1060" s="241"/>
      <c r="B1060" s="242"/>
      <c r="C1060" s="243"/>
      <c r="D1060" s="243"/>
      <c r="E1060" s="244"/>
      <c r="F1060" s="244"/>
    </row>
    <row r="1061" spans="1:6" s="98" customFormat="1" x14ac:dyDescent="0.2">
      <c r="A1061" s="241"/>
      <c r="B1061" s="242"/>
      <c r="C1061" s="243"/>
      <c r="D1061" s="243"/>
      <c r="E1061" s="244"/>
      <c r="F1061" s="244"/>
    </row>
    <row r="1062" spans="1:6" s="98" customFormat="1" x14ac:dyDescent="0.2">
      <c r="A1062" s="241"/>
      <c r="B1062" s="242"/>
      <c r="C1062" s="243"/>
      <c r="D1062" s="243"/>
      <c r="E1062" s="244"/>
      <c r="F1062" s="244"/>
    </row>
    <row r="1063" spans="1:6" s="98" customFormat="1" x14ac:dyDescent="0.2">
      <c r="A1063" s="241"/>
      <c r="B1063" s="242"/>
      <c r="C1063" s="243"/>
      <c r="D1063" s="243"/>
      <c r="E1063" s="244"/>
      <c r="F1063" s="244"/>
    </row>
    <row r="1064" spans="1:6" s="98" customFormat="1" x14ac:dyDescent="0.2">
      <c r="A1064" s="241"/>
      <c r="B1064" s="242"/>
      <c r="C1064" s="243"/>
      <c r="D1064" s="243"/>
      <c r="E1064" s="244"/>
      <c r="F1064" s="244"/>
    </row>
    <row r="1065" spans="1:6" s="98" customFormat="1" x14ac:dyDescent="0.2">
      <c r="A1065" s="241"/>
      <c r="B1065" s="242"/>
      <c r="C1065" s="243"/>
      <c r="D1065" s="243"/>
      <c r="E1065" s="244"/>
      <c r="F1065" s="244"/>
    </row>
    <row r="1066" spans="1:6" s="98" customFormat="1" x14ac:dyDescent="0.2">
      <c r="A1066" s="241"/>
      <c r="B1066" s="242"/>
      <c r="C1066" s="243"/>
      <c r="D1066" s="243"/>
      <c r="E1066" s="244"/>
      <c r="F1066" s="244"/>
    </row>
    <row r="1067" spans="1:6" s="98" customFormat="1" x14ac:dyDescent="0.2">
      <c r="A1067" s="241"/>
      <c r="B1067" s="242"/>
      <c r="C1067" s="243"/>
      <c r="D1067" s="243"/>
      <c r="E1067" s="244"/>
      <c r="F1067" s="244"/>
    </row>
    <row r="1068" spans="1:6" s="98" customFormat="1" x14ac:dyDescent="0.2">
      <c r="A1068" s="241"/>
      <c r="B1068" s="242"/>
      <c r="C1068" s="243"/>
      <c r="D1068" s="243"/>
      <c r="E1068" s="244"/>
      <c r="F1068" s="244"/>
    </row>
    <row r="1069" spans="1:6" s="98" customFormat="1" x14ac:dyDescent="0.2">
      <c r="A1069" s="241"/>
      <c r="B1069" s="242"/>
      <c r="C1069" s="243"/>
      <c r="D1069" s="243"/>
      <c r="E1069" s="244"/>
      <c r="F1069" s="244"/>
    </row>
    <row r="1070" spans="1:6" s="98" customFormat="1" x14ac:dyDescent="0.2">
      <c r="A1070" s="241"/>
      <c r="B1070" s="242"/>
      <c r="C1070" s="243"/>
      <c r="D1070" s="243"/>
      <c r="E1070" s="244"/>
      <c r="F1070" s="244"/>
    </row>
    <row r="1071" spans="1:6" s="98" customFormat="1" x14ac:dyDescent="0.2">
      <c r="A1071" s="241"/>
      <c r="B1071" s="242"/>
      <c r="C1071" s="243"/>
      <c r="D1071" s="243"/>
      <c r="E1071" s="244"/>
      <c r="F1071" s="244"/>
    </row>
    <row r="1072" spans="1:6" s="98" customFormat="1" x14ac:dyDescent="0.2">
      <c r="A1072" s="241"/>
      <c r="B1072" s="242"/>
      <c r="C1072" s="243"/>
      <c r="D1072" s="243"/>
      <c r="E1072" s="244"/>
      <c r="F1072" s="244"/>
    </row>
    <row r="1073" spans="1:6" s="98" customFormat="1" x14ac:dyDescent="0.2">
      <c r="A1073" s="241"/>
      <c r="B1073" s="242"/>
      <c r="C1073" s="243"/>
      <c r="D1073" s="243"/>
      <c r="E1073" s="244"/>
      <c r="F1073" s="244"/>
    </row>
    <row r="1074" spans="1:6" s="98" customFormat="1" x14ac:dyDescent="0.2">
      <c r="A1074" s="241"/>
      <c r="B1074" s="242"/>
      <c r="C1074" s="243"/>
      <c r="D1074" s="243"/>
      <c r="E1074" s="244"/>
      <c r="F1074" s="244"/>
    </row>
    <row r="1075" spans="1:6" s="98" customFormat="1" x14ac:dyDescent="0.2">
      <c r="A1075" s="241"/>
      <c r="B1075" s="242"/>
      <c r="C1075" s="243"/>
      <c r="D1075" s="243"/>
      <c r="E1075" s="244"/>
      <c r="F1075" s="244"/>
    </row>
    <row r="1076" spans="1:6" s="98" customFormat="1" x14ac:dyDescent="0.2">
      <c r="A1076" s="241"/>
      <c r="B1076" s="242"/>
      <c r="C1076" s="243"/>
      <c r="D1076" s="243"/>
      <c r="E1076" s="244"/>
      <c r="F1076" s="244"/>
    </row>
    <row r="1077" spans="1:6" s="98" customFormat="1" x14ac:dyDescent="0.2">
      <c r="A1077" s="241"/>
      <c r="B1077" s="242"/>
      <c r="C1077" s="243"/>
      <c r="D1077" s="243"/>
      <c r="E1077" s="244"/>
      <c r="F1077" s="244"/>
    </row>
    <row r="1078" spans="1:6" s="98" customFormat="1" x14ac:dyDescent="0.2">
      <c r="A1078" s="241"/>
      <c r="B1078" s="242"/>
      <c r="C1078" s="243"/>
      <c r="D1078" s="243"/>
      <c r="E1078" s="244"/>
      <c r="F1078" s="244"/>
    </row>
    <row r="1079" spans="1:6" s="98" customFormat="1" x14ac:dyDescent="0.2">
      <c r="A1079" s="241"/>
      <c r="B1079" s="242"/>
      <c r="C1079" s="243"/>
      <c r="D1079" s="243"/>
      <c r="E1079" s="244"/>
      <c r="F1079" s="244"/>
    </row>
    <row r="1080" spans="1:6" s="98" customFormat="1" x14ac:dyDescent="0.2">
      <c r="A1080" s="241"/>
      <c r="B1080" s="242"/>
      <c r="C1080" s="243"/>
      <c r="D1080" s="243"/>
      <c r="E1080" s="244"/>
      <c r="F1080" s="244"/>
    </row>
    <row r="1081" spans="1:6" s="98" customFormat="1" x14ac:dyDescent="0.2">
      <c r="A1081" s="241"/>
      <c r="B1081" s="242"/>
      <c r="C1081" s="243"/>
      <c r="D1081" s="243"/>
      <c r="E1081" s="244"/>
      <c r="F1081" s="244"/>
    </row>
    <row r="1082" spans="1:6" s="98" customFormat="1" x14ac:dyDescent="0.2">
      <c r="A1082" s="241"/>
      <c r="B1082" s="242"/>
      <c r="C1082" s="243"/>
      <c r="D1082" s="243"/>
      <c r="E1082" s="244"/>
      <c r="F1082" s="244"/>
    </row>
    <row r="1083" spans="1:6" s="98" customFormat="1" x14ac:dyDescent="0.2">
      <c r="A1083" s="241"/>
      <c r="B1083" s="242"/>
      <c r="C1083" s="243"/>
      <c r="D1083" s="243"/>
      <c r="E1083" s="244"/>
      <c r="F1083" s="244"/>
    </row>
    <row r="1084" spans="1:6" s="98" customFormat="1" x14ac:dyDescent="0.2">
      <c r="A1084" s="241"/>
      <c r="B1084" s="242"/>
      <c r="C1084" s="243"/>
      <c r="D1084" s="243"/>
      <c r="E1084" s="244"/>
      <c r="F1084" s="244"/>
    </row>
    <row r="1085" spans="1:6" s="98" customFormat="1" x14ac:dyDescent="0.2">
      <c r="A1085" s="241"/>
      <c r="B1085" s="242"/>
      <c r="C1085" s="243"/>
      <c r="D1085" s="243"/>
      <c r="E1085" s="244"/>
      <c r="F1085" s="244"/>
    </row>
    <row r="1086" spans="1:6" s="98" customFormat="1" x14ac:dyDescent="0.2">
      <c r="A1086" s="241"/>
      <c r="B1086" s="242"/>
      <c r="C1086" s="243"/>
      <c r="D1086" s="243"/>
      <c r="E1086" s="244"/>
      <c r="F1086" s="244"/>
    </row>
    <row r="1087" spans="1:6" s="98" customFormat="1" x14ac:dyDescent="0.2">
      <c r="A1087" s="241"/>
      <c r="B1087" s="242"/>
      <c r="C1087" s="243"/>
      <c r="D1087" s="243"/>
      <c r="E1087" s="244"/>
      <c r="F1087" s="244"/>
    </row>
    <row r="1088" spans="1:6" s="98" customFormat="1" x14ac:dyDescent="0.2">
      <c r="A1088" s="241"/>
      <c r="B1088" s="242"/>
      <c r="C1088" s="243"/>
      <c r="D1088" s="243"/>
      <c r="E1088" s="244"/>
      <c r="F1088" s="244"/>
    </row>
    <row r="1089" spans="1:6" s="98" customFormat="1" x14ac:dyDescent="0.2">
      <c r="A1089" s="241"/>
      <c r="B1089" s="242"/>
      <c r="C1089" s="243"/>
      <c r="D1089" s="243"/>
      <c r="E1089" s="244"/>
      <c r="F1089" s="244"/>
    </row>
    <row r="1090" spans="1:6" s="98" customFormat="1" x14ac:dyDescent="0.2">
      <c r="A1090" s="241"/>
      <c r="B1090" s="242"/>
      <c r="C1090" s="243"/>
      <c r="D1090" s="243"/>
      <c r="E1090" s="244"/>
      <c r="F1090" s="244"/>
    </row>
    <row r="1091" spans="1:6" s="98" customFormat="1" x14ac:dyDescent="0.2">
      <c r="A1091" s="241"/>
      <c r="B1091" s="242"/>
      <c r="C1091" s="243"/>
      <c r="D1091" s="243"/>
      <c r="E1091" s="244"/>
      <c r="F1091" s="244"/>
    </row>
    <row r="1092" spans="1:6" s="98" customFormat="1" x14ac:dyDescent="0.2">
      <c r="A1092" s="241"/>
      <c r="B1092" s="242"/>
      <c r="C1092" s="243"/>
      <c r="D1092" s="243"/>
      <c r="E1092" s="244"/>
      <c r="F1092" s="244"/>
    </row>
    <row r="1093" spans="1:6" s="98" customFormat="1" x14ac:dyDescent="0.2">
      <c r="A1093" s="241"/>
      <c r="B1093" s="242"/>
      <c r="C1093" s="243"/>
      <c r="D1093" s="243"/>
      <c r="E1093" s="244"/>
      <c r="F1093" s="244"/>
    </row>
    <row r="1094" spans="1:6" s="98" customFormat="1" x14ac:dyDescent="0.2">
      <c r="A1094" s="241"/>
      <c r="B1094" s="242"/>
      <c r="C1094" s="243"/>
      <c r="D1094" s="243"/>
      <c r="E1094" s="244"/>
      <c r="F1094" s="244"/>
    </row>
    <row r="1095" spans="1:6" s="98" customFormat="1" x14ac:dyDescent="0.2">
      <c r="A1095" s="241"/>
      <c r="B1095" s="242"/>
      <c r="C1095" s="243"/>
      <c r="D1095" s="243"/>
      <c r="E1095" s="244"/>
      <c r="F1095" s="244"/>
    </row>
    <row r="1096" spans="1:6" s="98" customFormat="1" x14ac:dyDescent="0.2">
      <c r="A1096" s="241"/>
      <c r="B1096" s="242"/>
      <c r="C1096" s="243"/>
      <c r="D1096" s="243"/>
      <c r="E1096" s="244"/>
      <c r="F1096" s="244"/>
    </row>
    <row r="1097" spans="1:6" s="98" customFormat="1" x14ac:dyDescent="0.2">
      <c r="A1097" s="241"/>
      <c r="B1097" s="242"/>
      <c r="C1097" s="243"/>
      <c r="D1097" s="243"/>
      <c r="E1097" s="244"/>
      <c r="F1097" s="244"/>
    </row>
    <row r="1098" spans="1:6" s="98" customFormat="1" x14ac:dyDescent="0.2">
      <c r="A1098" s="241"/>
      <c r="B1098" s="242"/>
      <c r="C1098" s="243"/>
      <c r="D1098" s="243"/>
      <c r="E1098" s="244"/>
      <c r="F1098" s="244"/>
    </row>
    <row r="1099" spans="1:6" s="98" customFormat="1" x14ac:dyDescent="0.2">
      <c r="A1099" s="241"/>
      <c r="B1099" s="242"/>
      <c r="C1099" s="243"/>
      <c r="D1099" s="243"/>
      <c r="E1099" s="244"/>
      <c r="F1099" s="244"/>
    </row>
    <row r="1100" spans="1:6" s="98" customFormat="1" x14ac:dyDescent="0.2">
      <c r="A1100" s="241"/>
      <c r="B1100" s="242"/>
      <c r="C1100" s="243"/>
      <c r="D1100" s="243"/>
      <c r="E1100" s="244"/>
      <c r="F1100" s="244"/>
    </row>
    <row r="1101" spans="1:6" s="98" customFormat="1" x14ac:dyDescent="0.2">
      <c r="A1101" s="241"/>
      <c r="B1101" s="242"/>
      <c r="C1101" s="243"/>
      <c r="D1101" s="243"/>
      <c r="E1101" s="244"/>
      <c r="F1101" s="244"/>
    </row>
    <row r="1102" spans="1:6" s="98" customFormat="1" x14ac:dyDescent="0.2">
      <c r="A1102" s="241"/>
      <c r="B1102" s="242"/>
      <c r="C1102" s="243"/>
      <c r="D1102" s="243"/>
      <c r="E1102" s="244"/>
      <c r="F1102" s="244"/>
    </row>
    <row r="1103" spans="1:6" s="98" customFormat="1" x14ac:dyDescent="0.2">
      <c r="A1103" s="241"/>
      <c r="B1103" s="242"/>
      <c r="C1103" s="243"/>
      <c r="D1103" s="243"/>
      <c r="E1103" s="244"/>
      <c r="F1103" s="244"/>
    </row>
    <row r="1104" spans="1:6" s="98" customFormat="1" x14ac:dyDescent="0.2">
      <c r="A1104" s="241"/>
      <c r="B1104" s="242"/>
      <c r="C1104" s="243"/>
      <c r="D1104" s="243"/>
      <c r="E1104" s="244"/>
      <c r="F1104" s="244"/>
    </row>
    <row r="1105" spans="1:6" s="98" customFormat="1" x14ac:dyDescent="0.2">
      <c r="A1105" s="241"/>
      <c r="B1105" s="242"/>
      <c r="C1105" s="243"/>
      <c r="D1105" s="243"/>
      <c r="E1105" s="244"/>
      <c r="F1105" s="244"/>
    </row>
    <row r="1106" spans="1:6" s="98" customFormat="1" x14ac:dyDescent="0.2">
      <c r="A1106" s="241"/>
      <c r="B1106" s="242"/>
      <c r="C1106" s="243"/>
      <c r="D1106" s="243"/>
      <c r="E1106" s="244"/>
      <c r="F1106" s="244"/>
    </row>
    <row r="1107" spans="1:6" s="98" customFormat="1" x14ac:dyDescent="0.2">
      <c r="A1107" s="241"/>
      <c r="B1107" s="242"/>
      <c r="C1107" s="243"/>
      <c r="D1107" s="243"/>
      <c r="E1107" s="244"/>
      <c r="F1107" s="244"/>
    </row>
    <row r="1108" spans="1:6" s="98" customFormat="1" x14ac:dyDescent="0.2">
      <c r="A1108" s="241"/>
      <c r="B1108" s="242"/>
      <c r="C1108" s="243"/>
      <c r="D1108" s="243"/>
      <c r="E1108" s="244"/>
      <c r="F1108" s="244"/>
    </row>
    <row r="1109" spans="1:6" s="98" customFormat="1" x14ac:dyDescent="0.2">
      <c r="A1109" s="241"/>
      <c r="B1109" s="242"/>
      <c r="C1109" s="243"/>
      <c r="D1109" s="243"/>
      <c r="E1109" s="244"/>
      <c r="F1109" s="244"/>
    </row>
    <row r="1110" spans="1:6" s="98" customFormat="1" x14ac:dyDescent="0.2">
      <c r="A1110" s="241"/>
      <c r="B1110" s="242"/>
      <c r="C1110" s="243"/>
      <c r="D1110" s="243"/>
      <c r="E1110" s="244"/>
      <c r="F1110" s="244"/>
    </row>
    <row r="1111" spans="1:6" s="98" customFormat="1" x14ac:dyDescent="0.2">
      <c r="A1111" s="241"/>
      <c r="B1111" s="242"/>
      <c r="C1111" s="243"/>
      <c r="D1111" s="243"/>
      <c r="E1111" s="244"/>
      <c r="F1111" s="244"/>
    </row>
    <row r="1112" spans="1:6" s="98" customFormat="1" x14ac:dyDescent="0.2">
      <c r="A1112" s="241"/>
      <c r="B1112" s="242"/>
      <c r="C1112" s="243"/>
      <c r="D1112" s="243"/>
      <c r="E1112" s="244"/>
      <c r="F1112" s="244"/>
    </row>
    <row r="1113" spans="1:6" s="98" customFormat="1" x14ac:dyDescent="0.2">
      <c r="A1113" s="241"/>
      <c r="B1113" s="242"/>
      <c r="C1113" s="243"/>
      <c r="D1113" s="243"/>
      <c r="E1113" s="244"/>
      <c r="F1113" s="244"/>
    </row>
    <row r="1114" spans="1:6" s="98" customFormat="1" x14ac:dyDescent="0.2">
      <c r="A1114" s="241"/>
      <c r="B1114" s="242"/>
      <c r="C1114" s="243"/>
      <c r="D1114" s="243"/>
      <c r="E1114" s="244"/>
      <c r="F1114" s="244"/>
    </row>
    <row r="1115" spans="1:6" s="98" customFormat="1" x14ac:dyDescent="0.2">
      <c r="A1115" s="241"/>
      <c r="B1115" s="242"/>
      <c r="C1115" s="243"/>
      <c r="D1115" s="243"/>
      <c r="E1115" s="244"/>
      <c r="F1115" s="244"/>
    </row>
    <row r="1116" spans="1:6" s="98" customFormat="1" x14ac:dyDescent="0.2">
      <c r="A1116" s="241"/>
      <c r="B1116" s="242"/>
      <c r="C1116" s="243"/>
      <c r="D1116" s="243"/>
      <c r="E1116" s="244"/>
      <c r="F1116" s="244"/>
    </row>
    <row r="1117" spans="1:6" s="98" customFormat="1" x14ac:dyDescent="0.2">
      <c r="A1117" s="241"/>
      <c r="B1117" s="242"/>
      <c r="C1117" s="243"/>
      <c r="D1117" s="243"/>
      <c r="E1117" s="244"/>
      <c r="F1117" s="244"/>
    </row>
    <row r="1118" spans="1:6" s="98" customFormat="1" x14ac:dyDescent="0.2">
      <c r="A1118" s="241"/>
      <c r="B1118" s="242"/>
      <c r="C1118" s="243"/>
      <c r="D1118" s="243"/>
      <c r="E1118" s="244"/>
      <c r="F1118" s="244"/>
    </row>
    <row r="1119" spans="1:6" s="98" customFormat="1" x14ac:dyDescent="0.2">
      <c r="A1119" s="241"/>
      <c r="B1119" s="242"/>
      <c r="C1119" s="243"/>
      <c r="D1119" s="243"/>
      <c r="E1119" s="244"/>
      <c r="F1119" s="244"/>
    </row>
    <row r="1120" spans="1:6" s="98" customFormat="1" x14ac:dyDescent="0.2">
      <c r="A1120" s="241"/>
      <c r="B1120" s="242"/>
      <c r="C1120" s="243"/>
      <c r="D1120" s="243"/>
      <c r="E1120" s="244"/>
      <c r="F1120" s="244"/>
    </row>
    <row r="1121" spans="1:6" s="98" customFormat="1" x14ac:dyDescent="0.2">
      <c r="A1121" s="241"/>
      <c r="B1121" s="242"/>
      <c r="C1121" s="243"/>
      <c r="D1121" s="243"/>
      <c r="E1121" s="244"/>
      <c r="F1121" s="244"/>
    </row>
    <row r="1122" spans="1:6" s="98" customFormat="1" x14ac:dyDescent="0.2">
      <c r="A1122" s="241"/>
      <c r="B1122" s="242"/>
      <c r="C1122" s="243"/>
      <c r="D1122" s="243"/>
      <c r="E1122" s="244"/>
      <c r="F1122" s="244"/>
    </row>
    <row r="1123" spans="1:6" s="98" customFormat="1" x14ac:dyDescent="0.2">
      <c r="A1123" s="241"/>
      <c r="B1123" s="242"/>
      <c r="C1123" s="243"/>
      <c r="D1123" s="243"/>
      <c r="E1123" s="244"/>
      <c r="F1123" s="244"/>
    </row>
    <row r="1124" spans="1:6" s="98" customFormat="1" x14ac:dyDescent="0.2">
      <c r="A1124" s="241"/>
      <c r="B1124" s="242"/>
      <c r="C1124" s="243"/>
      <c r="D1124" s="243"/>
      <c r="E1124" s="244"/>
      <c r="F1124" s="244"/>
    </row>
    <row r="1125" spans="1:6" s="98" customFormat="1" x14ac:dyDescent="0.2">
      <c r="A1125" s="241"/>
      <c r="B1125" s="242"/>
      <c r="C1125" s="243"/>
      <c r="D1125" s="243"/>
      <c r="E1125" s="244"/>
      <c r="F1125" s="244"/>
    </row>
    <row r="1126" spans="1:6" s="98" customFormat="1" x14ac:dyDescent="0.2">
      <c r="A1126" s="241"/>
      <c r="B1126" s="242"/>
      <c r="C1126" s="243"/>
      <c r="D1126" s="243"/>
      <c r="E1126" s="244"/>
      <c r="F1126" s="244"/>
    </row>
    <row r="1127" spans="1:6" s="98" customFormat="1" x14ac:dyDescent="0.2">
      <c r="A1127" s="241"/>
      <c r="B1127" s="242"/>
      <c r="C1127" s="243"/>
      <c r="D1127" s="243"/>
      <c r="E1127" s="244"/>
      <c r="F1127" s="244"/>
    </row>
    <row r="1128" spans="1:6" s="98" customFormat="1" x14ac:dyDescent="0.2">
      <c r="A1128" s="241"/>
      <c r="B1128" s="242"/>
      <c r="C1128" s="243"/>
      <c r="D1128" s="243"/>
      <c r="E1128" s="244"/>
      <c r="F1128" s="244"/>
    </row>
    <row r="1129" spans="1:6" s="98" customFormat="1" x14ac:dyDescent="0.2">
      <c r="A1129" s="241"/>
      <c r="B1129" s="242"/>
      <c r="C1129" s="243"/>
      <c r="D1129" s="243"/>
      <c r="E1129" s="244"/>
      <c r="F1129" s="244"/>
    </row>
    <row r="1130" spans="1:6" s="98" customFormat="1" x14ac:dyDescent="0.2">
      <c r="A1130" s="241"/>
      <c r="B1130" s="242"/>
      <c r="C1130" s="243"/>
      <c r="D1130" s="243"/>
      <c r="E1130" s="244"/>
      <c r="F1130" s="244"/>
    </row>
    <row r="1131" spans="1:6" s="98" customFormat="1" x14ac:dyDescent="0.2">
      <c r="A1131" s="241"/>
      <c r="B1131" s="242"/>
      <c r="C1131" s="243"/>
      <c r="D1131" s="243"/>
      <c r="E1131" s="244"/>
      <c r="F1131" s="244"/>
    </row>
    <row r="1132" spans="1:6" s="98" customFormat="1" x14ac:dyDescent="0.2">
      <c r="A1132" s="241"/>
      <c r="B1132" s="242"/>
      <c r="C1132" s="243"/>
      <c r="D1132" s="243"/>
      <c r="E1132" s="244"/>
      <c r="F1132" s="244"/>
    </row>
    <row r="1133" spans="1:6" s="98" customFormat="1" x14ac:dyDescent="0.2">
      <c r="A1133" s="241"/>
      <c r="B1133" s="242"/>
      <c r="C1133" s="243"/>
      <c r="D1133" s="243"/>
      <c r="E1133" s="244"/>
      <c r="F1133" s="244"/>
    </row>
    <row r="1134" spans="1:6" s="98" customFormat="1" x14ac:dyDescent="0.2">
      <c r="A1134" s="241"/>
      <c r="B1134" s="242"/>
      <c r="C1134" s="243"/>
      <c r="D1134" s="243"/>
      <c r="E1134" s="244"/>
      <c r="F1134" s="244"/>
    </row>
    <row r="1135" spans="1:6" s="98" customFormat="1" x14ac:dyDescent="0.2">
      <c r="A1135" s="241"/>
      <c r="B1135" s="242"/>
      <c r="C1135" s="243"/>
      <c r="D1135" s="243"/>
      <c r="E1135" s="244"/>
      <c r="F1135" s="244"/>
    </row>
    <row r="1136" spans="1:6" s="98" customFormat="1" x14ac:dyDescent="0.2">
      <c r="A1136" s="241"/>
      <c r="B1136" s="242"/>
      <c r="C1136" s="243"/>
      <c r="D1136" s="243"/>
      <c r="E1136" s="244"/>
      <c r="F1136" s="244"/>
    </row>
    <row r="1137" spans="1:6" s="98" customFormat="1" x14ac:dyDescent="0.2">
      <c r="A1137" s="241"/>
      <c r="B1137" s="242"/>
      <c r="C1137" s="243"/>
      <c r="D1137" s="243"/>
      <c r="E1137" s="244"/>
      <c r="F1137" s="244"/>
    </row>
    <row r="1138" spans="1:6" s="98" customFormat="1" x14ac:dyDescent="0.2">
      <c r="A1138" s="241"/>
      <c r="B1138" s="242"/>
      <c r="C1138" s="243"/>
      <c r="D1138" s="243"/>
      <c r="E1138" s="244"/>
      <c r="F1138" s="244"/>
    </row>
    <row r="1139" spans="1:6" s="98" customFormat="1" x14ac:dyDescent="0.2">
      <c r="A1139" s="241"/>
      <c r="B1139" s="242"/>
      <c r="C1139" s="243"/>
      <c r="D1139" s="243"/>
      <c r="E1139" s="244"/>
      <c r="F1139" s="244"/>
    </row>
    <row r="1140" spans="1:6" s="98" customFormat="1" x14ac:dyDescent="0.2">
      <c r="A1140" s="241"/>
      <c r="B1140" s="242"/>
      <c r="C1140" s="243"/>
      <c r="D1140" s="243"/>
      <c r="E1140" s="244"/>
      <c r="F1140" s="244"/>
    </row>
    <row r="1141" spans="1:6" s="98" customFormat="1" x14ac:dyDescent="0.2">
      <c r="A1141" s="241"/>
      <c r="B1141" s="242"/>
      <c r="C1141" s="243"/>
      <c r="D1141" s="243"/>
      <c r="E1141" s="244"/>
      <c r="F1141" s="244"/>
    </row>
    <row r="1142" spans="1:6" s="98" customFormat="1" x14ac:dyDescent="0.2">
      <c r="A1142" s="241"/>
      <c r="B1142" s="242"/>
      <c r="C1142" s="243"/>
      <c r="D1142" s="243"/>
      <c r="E1142" s="244"/>
      <c r="F1142" s="244"/>
    </row>
    <row r="1143" spans="1:6" s="98" customFormat="1" x14ac:dyDescent="0.2">
      <c r="A1143" s="241"/>
      <c r="B1143" s="242"/>
      <c r="C1143" s="243"/>
      <c r="D1143" s="243"/>
      <c r="E1143" s="244"/>
      <c r="F1143" s="244"/>
    </row>
    <row r="1144" spans="1:6" s="98" customFormat="1" x14ac:dyDescent="0.2">
      <c r="A1144" s="241"/>
      <c r="B1144" s="242"/>
      <c r="C1144" s="243"/>
      <c r="D1144" s="243"/>
      <c r="E1144" s="244"/>
      <c r="F1144" s="244"/>
    </row>
    <row r="1145" spans="1:6" s="98" customFormat="1" x14ac:dyDescent="0.2">
      <c r="A1145" s="241"/>
      <c r="B1145" s="242"/>
      <c r="C1145" s="243"/>
      <c r="D1145" s="243"/>
      <c r="E1145" s="244"/>
      <c r="F1145" s="244"/>
    </row>
    <row r="1146" spans="1:6" s="98" customFormat="1" x14ac:dyDescent="0.2">
      <c r="A1146" s="241"/>
      <c r="B1146" s="242"/>
      <c r="C1146" s="243"/>
      <c r="D1146" s="243"/>
      <c r="E1146" s="244"/>
      <c r="F1146" s="244"/>
    </row>
    <row r="1147" spans="1:6" s="98" customFormat="1" x14ac:dyDescent="0.2">
      <c r="A1147" s="241"/>
      <c r="B1147" s="242"/>
      <c r="C1147" s="243"/>
      <c r="D1147" s="243"/>
      <c r="E1147" s="244"/>
      <c r="F1147" s="244"/>
    </row>
    <row r="1148" spans="1:6" s="98" customFormat="1" x14ac:dyDescent="0.2">
      <c r="A1148" s="241"/>
      <c r="B1148" s="242"/>
      <c r="C1148" s="243"/>
      <c r="D1148" s="243"/>
      <c r="E1148" s="244"/>
      <c r="F1148" s="244"/>
    </row>
    <row r="1149" spans="1:6" s="98" customFormat="1" x14ac:dyDescent="0.2">
      <c r="A1149" s="241"/>
      <c r="B1149" s="242"/>
      <c r="C1149" s="243"/>
      <c r="D1149" s="243"/>
      <c r="E1149" s="244"/>
      <c r="F1149" s="244"/>
    </row>
    <row r="1150" spans="1:6" s="98" customFormat="1" x14ac:dyDescent="0.2">
      <c r="A1150" s="241"/>
      <c r="B1150" s="242"/>
      <c r="C1150" s="243"/>
      <c r="D1150" s="243"/>
      <c r="E1150" s="244"/>
      <c r="F1150" s="244"/>
    </row>
    <row r="1151" spans="1:6" s="98" customFormat="1" x14ac:dyDescent="0.2">
      <c r="A1151" s="241"/>
      <c r="B1151" s="242"/>
      <c r="C1151" s="243"/>
      <c r="D1151" s="243"/>
      <c r="E1151" s="244"/>
      <c r="F1151" s="244"/>
    </row>
    <row r="1152" spans="1:6" s="98" customFormat="1" x14ac:dyDescent="0.2">
      <c r="A1152" s="241"/>
      <c r="B1152" s="242"/>
      <c r="C1152" s="243"/>
      <c r="D1152" s="243"/>
      <c r="E1152" s="244"/>
      <c r="F1152" s="244"/>
    </row>
    <row r="1153" spans="1:6" s="98" customFormat="1" x14ac:dyDescent="0.2">
      <c r="A1153" s="241"/>
      <c r="B1153" s="242"/>
      <c r="C1153" s="243"/>
      <c r="D1153" s="243"/>
      <c r="E1153" s="244"/>
      <c r="F1153" s="244"/>
    </row>
    <row r="1154" spans="1:6" s="98" customFormat="1" x14ac:dyDescent="0.2">
      <c r="A1154" s="241"/>
      <c r="B1154" s="242"/>
      <c r="C1154" s="243"/>
      <c r="D1154" s="243"/>
      <c r="E1154" s="244"/>
      <c r="F1154" s="244"/>
    </row>
    <row r="1155" spans="1:6" s="98" customFormat="1" x14ac:dyDescent="0.2">
      <c r="A1155" s="241"/>
      <c r="B1155" s="242"/>
      <c r="C1155" s="243"/>
      <c r="D1155" s="243"/>
      <c r="E1155" s="244"/>
      <c r="F1155" s="244"/>
    </row>
    <row r="1156" spans="1:6" s="98" customFormat="1" x14ac:dyDescent="0.2">
      <c r="A1156" s="241"/>
      <c r="B1156" s="242"/>
      <c r="C1156" s="243"/>
      <c r="D1156" s="243"/>
      <c r="E1156" s="244"/>
      <c r="F1156" s="244"/>
    </row>
    <row r="1157" spans="1:6" s="98" customFormat="1" x14ac:dyDescent="0.2">
      <c r="A1157" s="241"/>
      <c r="B1157" s="242"/>
      <c r="C1157" s="243"/>
      <c r="D1157" s="243"/>
      <c r="E1157" s="244"/>
      <c r="F1157" s="244"/>
    </row>
    <row r="1158" spans="1:6" s="98" customFormat="1" x14ac:dyDescent="0.2">
      <c r="A1158" s="241"/>
      <c r="B1158" s="242"/>
      <c r="C1158" s="243"/>
      <c r="D1158" s="243"/>
      <c r="E1158" s="244"/>
      <c r="F1158" s="244"/>
    </row>
    <row r="1159" spans="1:6" s="98" customFormat="1" x14ac:dyDescent="0.2">
      <c r="A1159" s="241"/>
      <c r="B1159" s="242"/>
      <c r="C1159" s="243"/>
      <c r="D1159" s="243"/>
      <c r="E1159" s="244"/>
      <c r="F1159" s="244"/>
    </row>
    <row r="1160" spans="1:6" s="98" customFormat="1" x14ac:dyDescent="0.2">
      <c r="A1160" s="241"/>
      <c r="B1160" s="242"/>
      <c r="C1160" s="243"/>
      <c r="D1160" s="243"/>
      <c r="E1160" s="244"/>
      <c r="F1160" s="244"/>
    </row>
    <row r="1161" spans="1:6" s="98" customFormat="1" x14ac:dyDescent="0.2">
      <c r="A1161" s="241"/>
      <c r="B1161" s="242"/>
      <c r="C1161" s="243"/>
      <c r="D1161" s="243"/>
      <c r="E1161" s="244"/>
      <c r="F1161" s="244"/>
    </row>
    <row r="1162" spans="1:6" s="98" customFormat="1" x14ac:dyDescent="0.2">
      <c r="A1162" s="241"/>
      <c r="B1162" s="242"/>
      <c r="C1162" s="243"/>
      <c r="D1162" s="243"/>
      <c r="E1162" s="244"/>
      <c r="F1162" s="244"/>
    </row>
    <row r="1163" spans="1:6" s="98" customFormat="1" x14ac:dyDescent="0.2">
      <c r="A1163" s="241"/>
      <c r="B1163" s="242"/>
      <c r="C1163" s="243"/>
      <c r="D1163" s="243"/>
      <c r="E1163" s="244"/>
      <c r="F1163" s="244"/>
    </row>
    <row r="1164" spans="1:6" s="98" customFormat="1" x14ac:dyDescent="0.2">
      <c r="A1164" s="241"/>
      <c r="B1164" s="242"/>
      <c r="C1164" s="243"/>
      <c r="D1164" s="243"/>
      <c r="E1164" s="244"/>
      <c r="F1164" s="244"/>
    </row>
    <row r="1165" spans="1:6" s="98" customFormat="1" x14ac:dyDescent="0.2">
      <c r="A1165" s="241"/>
      <c r="B1165" s="242"/>
      <c r="C1165" s="243"/>
      <c r="D1165" s="243"/>
      <c r="E1165" s="244"/>
      <c r="F1165" s="244"/>
    </row>
    <row r="1166" spans="1:6" s="98" customFormat="1" x14ac:dyDescent="0.2">
      <c r="A1166" s="241"/>
      <c r="B1166" s="242"/>
      <c r="C1166" s="243"/>
      <c r="D1166" s="243"/>
      <c r="E1166" s="244"/>
      <c r="F1166" s="244"/>
    </row>
    <row r="1167" spans="1:6" s="98" customFormat="1" x14ac:dyDescent="0.2">
      <c r="A1167" s="241"/>
      <c r="B1167" s="242"/>
      <c r="C1167" s="243"/>
      <c r="D1167" s="243"/>
      <c r="E1167" s="244"/>
      <c r="F1167" s="244"/>
    </row>
    <row r="1168" spans="1:6" s="98" customFormat="1" x14ac:dyDescent="0.2">
      <c r="A1168" s="241"/>
      <c r="B1168" s="242"/>
      <c r="C1168" s="243"/>
      <c r="D1168" s="243"/>
      <c r="E1168" s="244"/>
      <c r="F1168" s="244"/>
    </row>
    <row r="1169" spans="1:6" s="98" customFormat="1" x14ac:dyDescent="0.2">
      <c r="A1169" s="241"/>
      <c r="B1169" s="242"/>
      <c r="C1169" s="243"/>
      <c r="D1169" s="243"/>
      <c r="E1169" s="244"/>
      <c r="F1169" s="244"/>
    </row>
    <row r="1170" spans="1:6" s="98" customFormat="1" x14ac:dyDescent="0.2">
      <c r="A1170" s="241"/>
      <c r="B1170" s="242"/>
      <c r="C1170" s="243"/>
      <c r="D1170" s="243"/>
      <c r="E1170" s="244"/>
      <c r="F1170" s="244"/>
    </row>
    <row r="1171" spans="1:6" s="98" customFormat="1" x14ac:dyDescent="0.2">
      <c r="A1171" s="241"/>
      <c r="B1171" s="242"/>
      <c r="C1171" s="243"/>
      <c r="D1171" s="243"/>
      <c r="E1171" s="244"/>
      <c r="F1171" s="244"/>
    </row>
    <row r="1172" spans="1:6" s="98" customFormat="1" x14ac:dyDescent="0.2">
      <c r="A1172" s="241"/>
      <c r="B1172" s="242"/>
      <c r="C1172" s="243"/>
      <c r="D1172" s="243"/>
      <c r="E1172" s="244"/>
      <c r="F1172" s="244"/>
    </row>
    <row r="1173" spans="1:6" s="98" customFormat="1" x14ac:dyDescent="0.2">
      <c r="A1173" s="241"/>
      <c r="B1173" s="242"/>
      <c r="C1173" s="243"/>
      <c r="D1173" s="243"/>
      <c r="E1173" s="244"/>
      <c r="F1173" s="244"/>
    </row>
    <row r="1174" spans="1:6" s="98" customFormat="1" x14ac:dyDescent="0.2">
      <c r="A1174" s="241"/>
      <c r="B1174" s="242"/>
      <c r="C1174" s="243"/>
      <c r="D1174" s="243"/>
      <c r="E1174" s="244"/>
      <c r="F1174" s="244"/>
    </row>
    <row r="1175" spans="1:6" s="98" customFormat="1" x14ac:dyDescent="0.2">
      <c r="A1175" s="241"/>
      <c r="B1175" s="242"/>
      <c r="C1175" s="243"/>
      <c r="D1175" s="243"/>
      <c r="E1175" s="244"/>
      <c r="F1175" s="244"/>
    </row>
    <row r="1176" spans="1:6" s="98" customFormat="1" x14ac:dyDescent="0.2">
      <c r="A1176" s="241"/>
      <c r="B1176" s="242"/>
      <c r="C1176" s="243"/>
      <c r="D1176" s="243"/>
      <c r="E1176" s="244"/>
      <c r="F1176" s="244"/>
    </row>
    <row r="1177" spans="1:6" s="98" customFormat="1" x14ac:dyDescent="0.2">
      <c r="A1177" s="241"/>
      <c r="B1177" s="242"/>
      <c r="C1177" s="243"/>
      <c r="D1177" s="243"/>
      <c r="E1177" s="244"/>
      <c r="F1177" s="244"/>
    </row>
    <row r="1178" spans="1:6" s="98" customFormat="1" x14ac:dyDescent="0.2">
      <c r="A1178" s="241"/>
      <c r="B1178" s="242"/>
      <c r="C1178" s="243"/>
      <c r="D1178" s="243"/>
      <c r="E1178" s="244"/>
      <c r="F1178" s="244"/>
    </row>
    <row r="1179" spans="1:6" s="98" customFormat="1" x14ac:dyDescent="0.2">
      <c r="A1179" s="241"/>
      <c r="B1179" s="242"/>
      <c r="C1179" s="243"/>
      <c r="D1179" s="243"/>
      <c r="E1179" s="244"/>
      <c r="F1179" s="244"/>
    </row>
    <row r="1180" spans="1:6" s="98" customFormat="1" x14ac:dyDescent="0.2">
      <c r="A1180" s="241"/>
      <c r="B1180" s="242"/>
      <c r="C1180" s="243"/>
      <c r="D1180" s="243"/>
      <c r="E1180" s="244"/>
      <c r="F1180" s="244"/>
    </row>
    <row r="1181" spans="1:6" s="98" customFormat="1" x14ac:dyDescent="0.2">
      <c r="A1181" s="241"/>
      <c r="B1181" s="242"/>
      <c r="C1181" s="243"/>
      <c r="D1181" s="243"/>
      <c r="E1181" s="244"/>
      <c r="F1181" s="244"/>
    </row>
    <row r="1182" spans="1:6" s="98" customFormat="1" x14ac:dyDescent="0.2">
      <c r="A1182" s="241"/>
      <c r="B1182" s="242"/>
      <c r="C1182" s="243"/>
      <c r="D1182" s="243"/>
      <c r="E1182" s="244"/>
      <c r="F1182" s="244"/>
    </row>
    <row r="1183" spans="1:6" s="98" customFormat="1" x14ac:dyDescent="0.2">
      <c r="A1183" s="241"/>
      <c r="B1183" s="242"/>
      <c r="C1183" s="243"/>
      <c r="D1183" s="243"/>
      <c r="E1183" s="244"/>
      <c r="F1183" s="244"/>
    </row>
    <row r="1184" spans="1:6" s="98" customFormat="1" x14ac:dyDescent="0.2">
      <c r="A1184" s="241"/>
      <c r="B1184" s="242"/>
      <c r="C1184" s="243"/>
      <c r="D1184" s="243"/>
      <c r="E1184" s="244"/>
      <c r="F1184" s="244"/>
    </row>
    <row r="1185" spans="1:6" s="98" customFormat="1" x14ac:dyDescent="0.2">
      <c r="A1185" s="241"/>
      <c r="B1185" s="242"/>
      <c r="C1185" s="243"/>
      <c r="D1185" s="243"/>
      <c r="E1185" s="244"/>
      <c r="F1185" s="244"/>
    </row>
    <row r="1186" spans="1:6" s="98" customFormat="1" x14ac:dyDescent="0.2">
      <c r="A1186" s="241"/>
      <c r="B1186" s="242"/>
      <c r="C1186" s="243"/>
      <c r="D1186" s="243"/>
      <c r="E1186" s="244"/>
      <c r="F1186" s="244"/>
    </row>
    <row r="1187" spans="1:6" s="98" customFormat="1" x14ac:dyDescent="0.2">
      <c r="A1187" s="241"/>
      <c r="B1187" s="242"/>
      <c r="C1187" s="243"/>
      <c r="D1187" s="243"/>
      <c r="E1187" s="244"/>
      <c r="F1187" s="244"/>
    </row>
    <row r="1188" spans="1:6" s="98" customFormat="1" x14ac:dyDescent="0.2">
      <c r="A1188" s="241"/>
      <c r="B1188" s="242"/>
      <c r="C1188" s="243"/>
      <c r="D1188" s="243"/>
      <c r="E1188" s="244"/>
      <c r="F1188" s="244"/>
    </row>
    <row r="1189" spans="1:6" s="98" customFormat="1" x14ac:dyDescent="0.2">
      <c r="A1189" s="241"/>
      <c r="B1189" s="242"/>
      <c r="C1189" s="243"/>
      <c r="D1189" s="243"/>
      <c r="E1189" s="244"/>
      <c r="F1189" s="244"/>
    </row>
    <row r="1190" spans="1:6" s="98" customFormat="1" x14ac:dyDescent="0.2">
      <c r="A1190" s="241"/>
      <c r="B1190" s="242"/>
      <c r="C1190" s="243"/>
      <c r="D1190" s="243"/>
      <c r="E1190" s="244"/>
      <c r="F1190" s="244"/>
    </row>
    <row r="1191" spans="1:6" s="98" customFormat="1" x14ac:dyDescent="0.2">
      <c r="A1191" s="241"/>
      <c r="B1191" s="242"/>
      <c r="C1191" s="243"/>
      <c r="D1191" s="243"/>
      <c r="E1191" s="244"/>
      <c r="F1191" s="244"/>
    </row>
    <row r="1192" spans="1:6" s="98" customFormat="1" x14ac:dyDescent="0.2">
      <c r="A1192" s="241"/>
      <c r="B1192" s="242"/>
      <c r="C1192" s="243"/>
      <c r="D1192" s="243"/>
      <c r="E1192" s="244"/>
      <c r="F1192" s="244"/>
    </row>
    <row r="1193" spans="1:6" s="98" customFormat="1" x14ac:dyDescent="0.2">
      <c r="A1193" s="241"/>
      <c r="B1193" s="242"/>
      <c r="C1193" s="243"/>
      <c r="D1193" s="243"/>
      <c r="E1193" s="244"/>
      <c r="F1193" s="244"/>
    </row>
    <row r="1194" spans="1:6" s="98" customFormat="1" x14ac:dyDescent="0.2">
      <c r="A1194" s="241"/>
      <c r="B1194" s="242"/>
      <c r="C1194" s="243"/>
      <c r="D1194" s="243"/>
      <c r="E1194" s="244"/>
      <c r="F1194" s="244"/>
    </row>
    <row r="1195" spans="1:6" s="98" customFormat="1" x14ac:dyDescent="0.2">
      <c r="A1195" s="241"/>
      <c r="B1195" s="242"/>
      <c r="C1195" s="243"/>
      <c r="D1195" s="243"/>
      <c r="E1195" s="244"/>
      <c r="F1195" s="244"/>
    </row>
    <row r="1196" spans="1:6" s="98" customFormat="1" x14ac:dyDescent="0.2">
      <c r="A1196" s="241"/>
      <c r="B1196" s="242"/>
      <c r="C1196" s="243"/>
      <c r="D1196" s="243"/>
      <c r="E1196" s="244"/>
      <c r="F1196" s="244"/>
    </row>
    <row r="1197" spans="1:6" s="98" customFormat="1" x14ac:dyDescent="0.2">
      <c r="A1197" s="241"/>
      <c r="B1197" s="242"/>
      <c r="C1197" s="243"/>
      <c r="D1197" s="243"/>
      <c r="E1197" s="244"/>
      <c r="F1197" s="244"/>
    </row>
    <row r="1198" spans="1:6" s="98" customFormat="1" x14ac:dyDescent="0.2">
      <c r="A1198" s="241"/>
      <c r="B1198" s="242"/>
      <c r="C1198" s="243"/>
      <c r="D1198" s="243"/>
      <c r="E1198" s="244"/>
      <c r="F1198" s="244"/>
    </row>
    <row r="1199" spans="1:6" s="98" customFormat="1" x14ac:dyDescent="0.2">
      <c r="A1199" s="241"/>
      <c r="B1199" s="242"/>
      <c r="C1199" s="243"/>
      <c r="D1199" s="243"/>
      <c r="E1199" s="244"/>
      <c r="F1199" s="244"/>
    </row>
    <row r="1200" spans="1:6" s="98" customFormat="1" x14ac:dyDescent="0.2">
      <c r="A1200" s="241"/>
      <c r="B1200" s="242"/>
      <c r="C1200" s="243"/>
      <c r="D1200" s="243"/>
      <c r="E1200" s="244"/>
      <c r="F1200" s="244"/>
    </row>
    <row r="1201" spans="1:6" s="98" customFormat="1" x14ac:dyDescent="0.2">
      <c r="A1201" s="241"/>
      <c r="B1201" s="242"/>
      <c r="C1201" s="243"/>
      <c r="D1201" s="243"/>
      <c r="E1201" s="244"/>
      <c r="F1201" s="244"/>
    </row>
    <row r="1202" spans="1:6" s="98" customFormat="1" x14ac:dyDescent="0.2">
      <c r="A1202" s="241"/>
      <c r="B1202" s="242"/>
      <c r="C1202" s="243"/>
      <c r="D1202" s="243"/>
      <c r="E1202" s="244"/>
      <c r="F1202" s="244"/>
    </row>
    <row r="1203" spans="1:6" s="98" customFormat="1" x14ac:dyDescent="0.2">
      <c r="A1203" s="241"/>
      <c r="B1203" s="242"/>
      <c r="C1203" s="243"/>
      <c r="D1203" s="243"/>
      <c r="E1203" s="244"/>
      <c r="F1203" s="244"/>
    </row>
    <row r="1204" spans="1:6" s="98" customFormat="1" x14ac:dyDescent="0.2">
      <c r="A1204" s="241"/>
      <c r="B1204" s="242"/>
      <c r="C1204" s="243"/>
      <c r="D1204" s="243"/>
      <c r="E1204" s="244"/>
      <c r="F1204" s="244"/>
    </row>
    <row r="1205" spans="1:6" s="98" customFormat="1" x14ac:dyDescent="0.2">
      <c r="A1205" s="241"/>
      <c r="B1205" s="242"/>
      <c r="C1205" s="243"/>
      <c r="D1205" s="243"/>
      <c r="E1205" s="244"/>
      <c r="F1205" s="244"/>
    </row>
    <row r="1206" spans="1:6" s="98" customFormat="1" x14ac:dyDescent="0.2">
      <c r="A1206" s="241"/>
      <c r="B1206" s="242"/>
      <c r="C1206" s="243"/>
      <c r="D1206" s="243"/>
      <c r="E1206" s="244"/>
      <c r="F1206" s="244"/>
    </row>
    <row r="1207" spans="1:6" s="98" customFormat="1" x14ac:dyDescent="0.2">
      <c r="A1207" s="241"/>
      <c r="B1207" s="242"/>
      <c r="C1207" s="243"/>
      <c r="D1207" s="243"/>
      <c r="E1207" s="244"/>
      <c r="F1207" s="244"/>
    </row>
    <row r="1208" spans="1:6" s="98" customFormat="1" x14ac:dyDescent="0.2">
      <c r="A1208" s="241"/>
      <c r="B1208" s="242"/>
      <c r="C1208" s="243"/>
      <c r="D1208" s="243"/>
      <c r="E1208" s="244"/>
      <c r="F1208" s="244"/>
    </row>
    <row r="1209" spans="1:6" s="98" customFormat="1" x14ac:dyDescent="0.2">
      <c r="A1209" s="241"/>
      <c r="B1209" s="242"/>
      <c r="C1209" s="243"/>
      <c r="D1209" s="243"/>
      <c r="E1209" s="244"/>
      <c r="F1209" s="244"/>
    </row>
    <row r="1210" spans="1:6" s="98" customFormat="1" x14ac:dyDescent="0.2">
      <c r="A1210" s="241"/>
      <c r="B1210" s="242"/>
      <c r="C1210" s="243"/>
      <c r="D1210" s="243"/>
      <c r="E1210" s="244"/>
      <c r="F1210" s="244"/>
    </row>
    <row r="1211" spans="1:6" s="98" customFormat="1" x14ac:dyDescent="0.2">
      <c r="A1211" s="241"/>
      <c r="B1211" s="242"/>
      <c r="C1211" s="243"/>
      <c r="D1211" s="243"/>
      <c r="E1211" s="244"/>
      <c r="F1211" s="244"/>
    </row>
    <row r="1212" spans="1:6" s="98" customFormat="1" x14ac:dyDescent="0.2">
      <c r="A1212" s="241"/>
      <c r="B1212" s="242"/>
      <c r="C1212" s="243"/>
      <c r="D1212" s="243"/>
      <c r="E1212" s="244"/>
      <c r="F1212" s="244"/>
    </row>
    <row r="1213" spans="1:6" s="98" customFormat="1" x14ac:dyDescent="0.2">
      <c r="A1213" s="241"/>
      <c r="B1213" s="242"/>
      <c r="C1213" s="243"/>
      <c r="D1213" s="243"/>
      <c r="E1213" s="244"/>
      <c r="F1213" s="244"/>
    </row>
    <row r="1214" spans="1:6" s="98" customFormat="1" x14ac:dyDescent="0.2">
      <c r="A1214" s="241"/>
      <c r="B1214" s="242"/>
      <c r="C1214" s="243"/>
      <c r="D1214" s="243"/>
      <c r="E1214" s="244"/>
      <c r="F1214" s="244"/>
    </row>
    <row r="1215" spans="1:6" s="98" customFormat="1" x14ac:dyDescent="0.2">
      <c r="A1215" s="241"/>
      <c r="B1215" s="242"/>
      <c r="C1215" s="243"/>
      <c r="D1215" s="243"/>
      <c r="E1215" s="244"/>
      <c r="F1215" s="244"/>
    </row>
    <row r="1216" spans="1:6" s="98" customFormat="1" x14ac:dyDescent="0.2">
      <c r="A1216" s="241"/>
      <c r="B1216" s="242"/>
      <c r="C1216" s="243"/>
      <c r="D1216" s="243"/>
      <c r="E1216" s="244"/>
      <c r="F1216" s="244"/>
    </row>
    <row r="1217" spans="1:6" s="98" customFormat="1" x14ac:dyDescent="0.2">
      <c r="A1217" s="241"/>
      <c r="B1217" s="242"/>
      <c r="C1217" s="243"/>
      <c r="D1217" s="243"/>
      <c r="E1217" s="244"/>
      <c r="F1217" s="244"/>
    </row>
    <row r="1218" spans="1:6" s="98" customFormat="1" x14ac:dyDescent="0.2">
      <c r="A1218" s="241"/>
      <c r="B1218" s="242"/>
      <c r="C1218" s="243"/>
      <c r="D1218" s="243"/>
      <c r="E1218" s="244"/>
      <c r="F1218" s="244"/>
    </row>
    <row r="1219" spans="1:6" s="98" customFormat="1" x14ac:dyDescent="0.2">
      <c r="A1219" s="241"/>
      <c r="B1219" s="242"/>
      <c r="C1219" s="243"/>
      <c r="D1219" s="243"/>
      <c r="E1219" s="244"/>
      <c r="F1219" s="244"/>
    </row>
    <row r="1220" spans="1:6" s="98" customFormat="1" x14ac:dyDescent="0.2">
      <c r="A1220" s="241"/>
      <c r="B1220" s="242"/>
      <c r="C1220" s="243"/>
      <c r="D1220" s="243"/>
      <c r="E1220" s="244"/>
      <c r="F1220" s="244"/>
    </row>
    <row r="1221" spans="1:6" s="98" customFormat="1" x14ac:dyDescent="0.2">
      <c r="A1221" s="241"/>
      <c r="B1221" s="242"/>
      <c r="C1221" s="243"/>
      <c r="D1221" s="243"/>
      <c r="E1221" s="244"/>
      <c r="F1221" s="244"/>
    </row>
    <row r="1222" spans="1:6" s="98" customFormat="1" x14ac:dyDescent="0.2">
      <c r="A1222" s="241"/>
      <c r="B1222" s="242"/>
      <c r="C1222" s="243"/>
      <c r="D1222" s="243"/>
      <c r="E1222" s="244"/>
      <c r="F1222" s="244"/>
    </row>
    <row r="1223" spans="1:6" s="98" customFormat="1" x14ac:dyDescent="0.2">
      <c r="A1223" s="241"/>
      <c r="B1223" s="242"/>
      <c r="C1223" s="243"/>
      <c r="D1223" s="243"/>
      <c r="E1223" s="244"/>
      <c r="F1223" s="244"/>
    </row>
    <row r="1224" spans="1:6" s="98" customFormat="1" x14ac:dyDescent="0.2">
      <c r="A1224" s="241"/>
      <c r="B1224" s="242"/>
      <c r="C1224" s="243"/>
      <c r="D1224" s="243"/>
      <c r="E1224" s="244"/>
      <c r="F1224" s="244"/>
    </row>
    <row r="1225" spans="1:6" s="98" customFormat="1" x14ac:dyDescent="0.2">
      <c r="A1225" s="241"/>
      <c r="B1225" s="242"/>
      <c r="C1225" s="243"/>
      <c r="D1225" s="243"/>
      <c r="E1225" s="244"/>
      <c r="F1225" s="244"/>
    </row>
    <row r="1226" spans="1:6" s="98" customFormat="1" x14ac:dyDescent="0.2">
      <c r="A1226" s="241"/>
      <c r="B1226" s="242"/>
      <c r="C1226" s="243"/>
      <c r="D1226" s="243"/>
      <c r="E1226" s="244"/>
      <c r="F1226" s="244"/>
    </row>
    <row r="1227" spans="1:6" s="98" customFormat="1" x14ac:dyDescent="0.2">
      <c r="A1227" s="241"/>
      <c r="B1227" s="242"/>
      <c r="C1227" s="243"/>
      <c r="D1227" s="243"/>
      <c r="E1227" s="244"/>
      <c r="F1227" s="244"/>
    </row>
    <row r="1228" spans="1:6" s="98" customFormat="1" x14ac:dyDescent="0.2">
      <c r="A1228" s="241"/>
      <c r="B1228" s="242"/>
      <c r="C1228" s="243"/>
      <c r="D1228" s="243"/>
      <c r="E1228" s="244"/>
      <c r="F1228" s="244"/>
    </row>
    <row r="1229" spans="1:6" s="98" customFormat="1" x14ac:dyDescent="0.2">
      <c r="A1229" s="241"/>
      <c r="B1229" s="242"/>
      <c r="C1229" s="243"/>
      <c r="D1229" s="243"/>
      <c r="E1229" s="244"/>
      <c r="F1229" s="244"/>
    </row>
    <row r="1230" spans="1:6" s="98" customFormat="1" x14ac:dyDescent="0.2">
      <c r="A1230" s="241"/>
      <c r="B1230" s="242"/>
      <c r="C1230" s="243"/>
      <c r="D1230" s="243"/>
      <c r="E1230" s="244"/>
      <c r="F1230" s="244"/>
    </row>
    <row r="1231" spans="1:6" s="98" customFormat="1" x14ac:dyDescent="0.2">
      <c r="A1231" s="241"/>
      <c r="B1231" s="242"/>
      <c r="C1231" s="243"/>
      <c r="D1231" s="243"/>
      <c r="E1231" s="244"/>
      <c r="F1231" s="244"/>
    </row>
    <row r="1232" spans="1:6" s="98" customFormat="1" x14ac:dyDescent="0.2">
      <c r="A1232" s="241"/>
      <c r="B1232" s="242"/>
      <c r="C1232" s="243"/>
      <c r="D1232" s="243"/>
      <c r="E1232" s="244"/>
      <c r="F1232" s="244"/>
    </row>
    <row r="1233" spans="1:6" s="98" customFormat="1" x14ac:dyDescent="0.2">
      <c r="A1233" s="241"/>
      <c r="B1233" s="242"/>
      <c r="C1233" s="243"/>
      <c r="D1233" s="243"/>
      <c r="E1233" s="244"/>
      <c r="F1233" s="244"/>
    </row>
    <row r="1234" spans="1:6" s="98" customFormat="1" x14ac:dyDescent="0.2">
      <c r="A1234" s="241"/>
      <c r="B1234" s="242"/>
      <c r="C1234" s="243"/>
      <c r="D1234" s="243"/>
      <c r="E1234" s="244"/>
      <c r="F1234" s="244"/>
    </row>
    <row r="1235" spans="1:6" s="98" customFormat="1" x14ac:dyDescent="0.2">
      <c r="A1235" s="241"/>
      <c r="B1235" s="242"/>
      <c r="C1235" s="243"/>
      <c r="D1235" s="243"/>
      <c r="E1235" s="244"/>
      <c r="F1235" s="244"/>
    </row>
    <row r="1236" spans="1:6" s="98" customFormat="1" x14ac:dyDescent="0.2">
      <c r="A1236" s="241"/>
      <c r="B1236" s="242"/>
      <c r="C1236" s="243"/>
      <c r="D1236" s="243"/>
      <c r="E1236" s="244"/>
      <c r="F1236" s="244"/>
    </row>
    <row r="1237" spans="1:6" s="98" customFormat="1" x14ac:dyDescent="0.2">
      <c r="A1237" s="241"/>
      <c r="B1237" s="242"/>
      <c r="C1237" s="243"/>
      <c r="D1237" s="243"/>
      <c r="E1237" s="244"/>
      <c r="F1237" s="244"/>
    </row>
    <row r="1238" spans="1:6" s="98" customFormat="1" x14ac:dyDescent="0.2">
      <c r="A1238" s="241"/>
      <c r="B1238" s="242"/>
      <c r="C1238" s="243"/>
      <c r="D1238" s="243"/>
      <c r="E1238" s="244"/>
      <c r="F1238" s="244"/>
    </row>
    <row r="1239" spans="1:6" s="98" customFormat="1" x14ac:dyDescent="0.2">
      <c r="A1239" s="241"/>
      <c r="B1239" s="242"/>
      <c r="C1239" s="243"/>
      <c r="D1239" s="243"/>
      <c r="E1239" s="244"/>
      <c r="F1239" s="244"/>
    </row>
    <row r="1240" spans="1:6" s="98" customFormat="1" x14ac:dyDescent="0.2">
      <c r="A1240" s="241"/>
      <c r="B1240" s="242"/>
      <c r="C1240" s="243"/>
      <c r="D1240" s="243"/>
      <c r="E1240" s="244"/>
      <c r="F1240" s="244"/>
    </row>
    <row r="1241" spans="1:6" s="98" customFormat="1" x14ac:dyDescent="0.2">
      <c r="A1241" s="241"/>
      <c r="B1241" s="242"/>
      <c r="C1241" s="243"/>
      <c r="D1241" s="243"/>
      <c r="E1241" s="244"/>
      <c r="F1241" s="244"/>
    </row>
    <row r="1242" spans="1:6" s="98" customFormat="1" x14ac:dyDescent="0.2">
      <c r="A1242" s="241"/>
      <c r="B1242" s="242"/>
      <c r="C1242" s="243"/>
      <c r="D1242" s="243"/>
      <c r="E1242" s="244"/>
      <c r="F1242" s="244"/>
    </row>
    <row r="1243" spans="1:6" s="98" customFormat="1" x14ac:dyDescent="0.2">
      <c r="A1243" s="241"/>
      <c r="B1243" s="242"/>
      <c r="C1243" s="243"/>
      <c r="D1243" s="243"/>
      <c r="E1243" s="244"/>
      <c r="F1243" s="244"/>
    </row>
    <row r="1244" spans="1:6" s="98" customFormat="1" x14ac:dyDescent="0.2">
      <c r="A1244" s="241"/>
      <c r="B1244" s="242"/>
      <c r="C1244" s="243"/>
      <c r="D1244" s="243"/>
      <c r="E1244" s="244"/>
      <c r="F1244" s="244"/>
    </row>
    <row r="1245" spans="1:6" s="98" customFormat="1" x14ac:dyDescent="0.2">
      <c r="A1245" s="241"/>
      <c r="B1245" s="242"/>
      <c r="C1245" s="243"/>
      <c r="D1245" s="243"/>
      <c r="E1245" s="244"/>
      <c r="F1245" s="244"/>
    </row>
    <row r="1246" spans="1:6" s="98" customFormat="1" x14ac:dyDescent="0.2">
      <c r="A1246" s="241"/>
      <c r="B1246" s="242"/>
      <c r="C1246" s="243"/>
      <c r="D1246" s="243"/>
      <c r="E1246" s="244"/>
      <c r="F1246" s="244"/>
    </row>
    <row r="1247" spans="1:6" s="98" customFormat="1" x14ac:dyDescent="0.2">
      <c r="A1247" s="241"/>
      <c r="B1247" s="242"/>
      <c r="C1247" s="243"/>
      <c r="D1247" s="243"/>
      <c r="E1247" s="244"/>
      <c r="F1247" s="244"/>
    </row>
    <row r="1248" spans="1:6" s="98" customFormat="1" x14ac:dyDescent="0.2">
      <c r="A1248" s="241"/>
      <c r="B1248" s="242"/>
      <c r="C1248" s="243"/>
      <c r="D1248" s="243"/>
      <c r="E1248" s="244"/>
      <c r="F1248" s="244"/>
    </row>
    <row r="1249" spans="1:6" s="98" customFormat="1" x14ac:dyDescent="0.2">
      <c r="A1249" s="241"/>
      <c r="B1249" s="242"/>
      <c r="C1249" s="243"/>
      <c r="D1249" s="243"/>
      <c r="E1249" s="244"/>
      <c r="F1249" s="244"/>
    </row>
    <row r="1250" spans="1:6" s="98" customFormat="1" x14ac:dyDescent="0.2">
      <c r="A1250" s="241"/>
      <c r="B1250" s="242"/>
      <c r="C1250" s="243"/>
      <c r="D1250" s="243"/>
      <c r="E1250" s="244"/>
      <c r="F1250" s="244"/>
    </row>
    <row r="1251" spans="1:6" s="98" customFormat="1" x14ac:dyDescent="0.2">
      <c r="A1251" s="241"/>
      <c r="B1251" s="242"/>
      <c r="C1251" s="243"/>
      <c r="D1251" s="243"/>
      <c r="E1251" s="244"/>
      <c r="F1251" s="244"/>
    </row>
    <row r="1252" spans="1:6" s="98" customFormat="1" x14ac:dyDescent="0.2">
      <c r="A1252" s="241"/>
      <c r="B1252" s="242"/>
      <c r="C1252" s="243"/>
      <c r="D1252" s="243"/>
      <c r="E1252" s="244"/>
      <c r="F1252" s="244"/>
    </row>
    <row r="1253" spans="1:6" s="98" customFormat="1" x14ac:dyDescent="0.2">
      <c r="A1253" s="241"/>
      <c r="B1253" s="242"/>
      <c r="C1253" s="243"/>
      <c r="D1253" s="243"/>
      <c r="E1253" s="244"/>
      <c r="F1253" s="244"/>
    </row>
    <row r="1254" spans="1:6" s="98" customFormat="1" x14ac:dyDescent="0.2">
      <c r="A1254" s="241"/>
      <c r="B1254" s="242"/>
      <c r="C1254" s="243"/>
      <c r="D1254" s="243"/>
      <c r="E1254" s="244"/>
      <c r="F1254" s="244"/>
    </row>
    <row r="1255" spans="1:6" s="98" customFormat="1" x14ac:dyDescent="0.2">
      <c r="A1255" s="241"/>
      <c r="B1255" s="242"/>
      <c r="C1255" s="243"/>
      <c r="D1255" s="243"/>
      <c r="E1255" s="244"/>
      <c r="F1255" s="244"/>
    </row>
    <row r="1256" spans="1:6" s="98" customFormat="1" x14ac:dyDescent="0.2">
      <c r="A1256" s="241"/>
      <c r="B1256" s="242"/>
      <c r="C1256" s="243"/>
      <c r="D1256" s="243"/>
      <c r="E1256" s="244"/>
      <c r="F1256" s="244"/>
    </row>
    <row r="1257" spans="1:6" s="98" customFormat="1" x14ac:dyDescent="0.2">
      <c r="A1257" s="241"/>
      <c r="B1257" s="242"/>
      <c r="C1257" s="243"/>
      <c r="D1257" s="243"/>
      <c r="E1257" s="244"/>
      <c r="F1257" s="244"/>
    </row>
    <row r="1258" spans="1:6" s="98" customFormat="1" x14ac:dyDescent="0.2">
      <c r="A1258" s="241"/>
      <c r="B1258" s="242"/>
      <c r="C1258" s="243"/>
      <c r="D1258" s="243"/>
      <c r="E1258" s="244"/>
      <c r="F1258" s="244"/>
    </row>
    <row r="1259" spans="1:6" s="98" customFormat="1" x14ac:dyDescent="0.2">
      <c r="A1259" s="241"/>
      <c r="B1259" s="242"/>
      <c r="C1259" s="243"/>
      <c r="D1259" s="243"/>
      <c r="E1259" s="244"/>
      <c r="F1259" s="244"/>
    </row>
    <row r="1260" spans="1:6" s="98" customFormat="1" x14ac:dyDescent="0.2">
      <c r="A1260" s="241"/>
      <c r="B1260" s="242"/>
      <c r="C1260" s="243"/>
      <c r="D1260" s="243"/>
      <c r="E1260" s="244"/>
      <c r="F1260" s="244"/>
    </row>
    <row r="1261" spans="1:6" s="98" customFormat="1" x14ac:dyDescent="0.2">
      <c r="A1261" s="241"/>
      <c r="B1261" s="242"/>
      <c r="C1261" s="243"/>
      <c r="D1261" s="243"/>
      <c r="E1261" s="244"/>
      <c r="F1261" s="244"/>
    </row>
    <row r="1262" spans="1:6" s="98" customFormat="1" x14ac:dyDescent="0.2">
      <c r="A1262" s="241"/>
      <c r="B1262" s="242"/>
      <c r="C1262" s="243"/>
      <c r="D1262" s="243"/>
      <c r="E1262" s="244"/>
      <c r="F1262" s="244"/>
    </row>
    <row r="1263" spans="1:6" s="98" customFormat="1" x14ac:dyDescent="0.2">
      <c r="A1263" s="241"/>
      <c r="B1263" s="242"/>
      <c r="C1263" s="243"/>
      <c r="D1263" s="243"/>
      <c r="E1263" s="244"/>
      <c r="F1263" s="244"/>
    </row>
    <row r="1264" spans="1:6" s="98" customFormat="1" x14ac:dyDescent="0.2">
      <c r="A1264" s="241"/>
      <c r="B1264" s="242"/>
      <c r="C1264" s="243"/>
      <c r="D1264" s="243"/>
      <c r="E1264" s="244"/>
      <c r="F1264" s="244"/>
    </row>
    <row r="1265" spans="1:6" s="98" customFormat="1" x14ac:dyDescent="0.2">
      <c r="A1265" s="241"/>
      <c r="B1265" s="242"/>
      <c r="C1265" s="243"/>
      <c r="D1265" s="243"/>
      <c r="E1265" s="244"/>
      <c r="F1265" s="244"/>
    </row>
    <row r="1266" spans="1:6" s="98" customFormat="1" x14ac:dyDescent="0.2">
      <c r="A1266" s="241"/>
      <c r="B1266" s="242"/>
      <c r="C1266" s="243"/>
      <c r="D1266" s="243"/>
      <c r="E1266" s="244"/>
      <c r="F1266" s="244"/>
    </row>
    <row r="1267" spans="1:6" s="98" customFormat="1" x14ac:dyDescent="0.2">
      <c r="A1267" s="241"/>
      <c r="B1267" s="242"/>
      <c r="C1267" s="243"/>
      <c r="D1267" s="243"/>
      <c r="E1267" s="244"/>
      <c r="F1267" s="244"/>
    </row>
    <row r="1268" spans="1:6" s="98" customFormat="1" x14ac:dyDescent="0.2">
      <c r="A1268" s="241"/>
      <c r="B1268" s="242"/>
      <c r="C1268" s="243"/>
      <c r="D1268" s="243"/>
      <c r="E1268" s="244"/>
      <c r="F1268" s="244"/>
    </row>
    <row r="1269" spans="1:6" s="98" customFormat="1" x14ac:dyDescent="0.2">
      <c r="A1269" s="241"/>
      <c r="B1269" s="242"/>
      <c r="C1269" s="243"/>
      <c r="D1269" s="243"/>
      <c r="E1269" s="244"/>
      <c r="F1269" s="244"/>
    </row>
    <row r="1270" spans="1:6" s="98" customFormat="1" x14ac:dyDescent="0.2">
      <c r="A1270" s="241"/>
      <c r="B1270" s="242"/>
      <c r="C1270" s="243"/>
      <c r="D1270" s="243"/>
      <c r="E1270" s="244"/>
      <c r="F1270" s="244"/>
    </row>
    <row r="1271" spans="1:6" s="98" customFormat="1" x14ac:dyDescent="0.2">
      <c r="A1271" s="241"/>
      <c r="B1271" s="242"/>
      <c r="C1271" s="243"/>
      <c r="D1271" s="243"/>
      <c r="E1271" s="244"/>
      <c r="F1271" s="244"/>
    </row>
    <row r="1272" spans="1:6" s="98" customFormat="1" x14ac:dyDescent="0.2">
      <c r="A1272" s="241"/>
      <c r="B1272" s="242"/>
      <c r="C1272" s="243"/>
      <c r="D1272" s="243"/>
      <c r="E1272" s="244"/>
      <c r="F1272" s="244"/>
    </row>
    <row r="1273" spans="1:6" s="98" customFormat="1" x14ac:dyDescent="0.2">
      <c r="A1273" s="241"/>
      <c r="B1273" s="242"/>
      <c r="C1273" s="243"/>
      <c r="D1273" s="243"/>
      <c r="E1273" s="244"/>
      <c r="F1273" s="244"/>
    </row>
    <row r="1274" spans="1:6" s="98" customFormat="1" x14ac:dyDescent="0.2">
      <c r="A1274" s="241"/>
      <c r="B1274" s="242"/>
      <c r="C1274" s="243"/>
      <c r="D1274" s="243"/>
      <c r="E1274" s="244"/>
      <c r="F1274" s="244"/>
    </row>
    <row r="1275" spans="1:6" s="98" customFormat="1" x14ac:dyDescent="0.2">
      <c r="A1275" s="241"/>
      <c r="B1275" s="242"/>
      <c r="C1275" s="243"/>
      <c r="D1275" s="243"/>
      <c r="E1275" s="244"/>
      <c r="F1275" s="244"/>
    </row>
    <row r="1276" spans="1:6" s="98" customFormat="1" x14ac:dyDescent="0.2">
      <c r="A1276" s="241"/>
      <c r="B1276" s="242"/>
      <c r="C1276" s="243"/>
      <c r="D1276" s="243"/>
      <c r="E1276" s="244"/>
      <c r="F1276" s="244"/>
    </row>
    <row r="1277" spans="1:6" s="98" customFormat="1" x14ac:dyDescent="0.2">
      <c r="A1277" s="241"/>
      <c r="B1277" s="242"/>
      <c r="C1277" s="243"/>
      <c r="D1277" s="243"/>
      <c r="E1277" s="244"/>
      <c r="F1277" s="244"/>
    </row>
    <row r="1278" spans="1:6" s="98" customFormat="1" x14ac:dyDescent="0.2">
      <c r="A1278" s="241"/>
      <c r="B1278" s="242"/>
      <c r="C1278" s="243"/>
      <c r="D1278" s="243"/>
      <c r="E1278" s="244"/>
      <c r="F1278" s="244"/>
    </row>
    <row r="1279" spans="1:6" s="98" customFormat="1" x14ac:dyDescent="0.2">
      <c r="A1279" s="241"/>
      <c r="B1279" s="242"/>
      <c r="C1279" s="243"/>
      <c r="D1279" s="243"/>
      <c r="E1279" s="244"/>
      <c r="F1279" s="244"/>
    </row>
    <row r="1280" spans="1:6" s="98" customFormat="1" x14ac:dyDescent="0.2">
      <c r="A1280" s="241"/>
      <c r="B1280" s="242"/>
      <c r="C1280" s="243"/>
      <c r="D1280" s="243"/>
      <c r="E1280" s="244"/>
      <c r="F1280" s="244"/>
    </row>
    <row r="1281" spans="1:6" s="98" customFormat="1" x14ac:dyDescent="0.2">
      <c r="A1281" s="241"/>
      <c r="B1281" s="242"/>
      <c r="C1281" s="243"/>
      <c r="D1281" s="243"/>
      <c r="E1281" s="244"/>
      <c r="F1281" s="244"/>
    </row>
    <row r="1282" spans="1:6" s="98" customFormat="1" x14ac:dyDescent="0.2">
      <c r="A1282" s="241"/>
      <c r="B1282" s="242"/>
      <c r="C1282" s="243"/>
      <c r="D1282" s="243"/>
      <c r="E1282" s="244"/>
      <c r="F1282" s="244"/>
    </row>
    <row r="1283" spans="1:6" s="98" customFormat="1" x14ac:dyDescent="0.2">
      <c r="A1283" s="241"/>
      <c r="B1283" s="242"/>
      <c r="C1283" s="243"/>
      <c r="D1283" s="243"/>
      <c r="E1283" s="244"/>
      <c r="F1283" s="244"/>
    </row>
    <row r="1284" spans="1:6" s="98" customFormat="1" x14ac:dyDescent="0.2">
      <c r="A1284" s="241"/>
      <c r="B1284" s="242"/>
      <c r="C1284" s="243"/>
      <c r="D1284" s="243"/>
      <c r="E1284" s="244"/>
      <c r="F1284" s="244"/>
    </row>
    <row r="1285" spans="1:6" s="98" customFormat="1" x14ac:dyDescent="0.2">
      <c r="A1285" s="241"/>
      <c r="B1285" s="242"/>
      <c r="C1285" s="243"/>
      <c r="D1285" s="243"/>
      <c r="E1285" s="244"/>
      <c r="F1285" s="244"/>
    </row>
    <row r="1286" spans="1:6" s="98" customFormat="1" x14ac:dyDescent="0.2">
      <c r="A1286" s="241"/>
      <c r="B1286" s="242"/>
      <c r="C1286" s="243"/>
      <c r="D1286" s="243"/>
      <c r="E1286" s="244"/>
      <c r="F1286" s="244"/>
    </row>
    <row r="1287" spans="1:6" s="98" customFormat="1" x14ac:dyDescent="0.2">
      <c r="A1287" s="241"/>
      <c r="B1287" s="242"/>
      <c r="C1287" s="243"/>
      <c r="D1287" s="243"/>
      <c r="E1287" s="244"/>
      <c r="F1287" s="244"/>
    </row>
    <row r="1288" spans="1:6" s="98" customFormat="1" x14ac:dyDescent="0.2">
      <c r="A1288" s="241"/>
      <c r="B1288" s="242"/>
      <c r="C1288" s="243"/>
      <c r="D1288" s="243"/>
      <c r="E1288" s="244"/>
      <c r="F1288" s="244"/>
    </row>
    <row r="1289" spans="1:6" s="98" customFormat="1" x14ac:dyDescent="0.2">
      <c r="A1289" s="241"/>
      <c r="B1289" s="242"/>
      <c r="C1289" s="243"/>
      <c r="D1289" s="243"/>
      <c r="E1289" s="244"/>
      <c r="F1289" s="244"/>
    </row>
    <row r="1290" spans="1:6" s="98" customFormat="1" x14ac:dyDescent="0.2">
      <c r="A1290" s="241"/>
      <c r="B1290" s="242"/>
      <c r="C1290" s="243"/>
      <c r="D1290" s="243"/>
      <c r="E1290" s="244"/>
      <c r="F1290" s="244"/>
    </row>
    <row r="1291" spans="1:6" s="98" customFormat="1" x14ac:dyDescent="0.2">
      <c r="A1291" s="241"/>
      <c r="B1291" s="242"/>
      <c r="C1291" s="243"/>
      <c r="D1291" s="243"/>
      <c r="E1291" s="244"/>
      <c r="F1291" s="244"/>
    </row>
    <row r="1292" spans="1:6" s="98" customFormat="1" x14ac:dyDescent="0.2">
      <c r="A1292" s="241"/>
      <c r="B1292" s="242"/>
      <c r="C1292" s="243"/>
      <c r="D1292" s="243"/>
      <c r="E1292" s="244"/>
      <c r="F1292" s="244"/>
    </row>
    <row r="1293" spans="1:6" s="98" customFormat="1" x14ac:dyDescent="0.2">
      <c r="A1293" s="241"/>
      <c r="B1293" s="242"/>
      <c r="C1293" s="243"/>
      <c r="D1293" s="243"/>
      <c r="E1293" s="244"/>
      <c r="F1293" s="244"/>
    </row>
    <row r="1294" spans="1:6" s="98" customFormat="1" x14ac:dyDescent="0.2">
      <c r="A1294" s="241"/>
      <c r="B1294" s="242"/>
      <c r="C1294" s="243"/>
      <c r="D1294" s="243"/>
      <c r="E1294" s="244"/>
      <c r="F1294" s="244"/>
    </row>
    <row r="1295" spans="1:6" s="98" customFormat="1" x14ac:dyDescent="0.2">
      <c r="A1295" s="241"/>
      <c r="B1295" s="242"/>
      <c r="C1295" s="243"/>
      <c r="D1295" s="243"/>
      <c r="E1295" s="244"/>
      <c r="F1295" s="244"/>
    </row>
    <row r="1296" spans="1:6" s="98" customFormat="1" x14ac:dyDescent="0.2">
      <c r="A1296" s="241"/>
      <c r="B1296" s="242"/>
      <c r="C1296" s="243"/>
      <c r="D1296" s="243"/>
      <c r="E1296" s="244"/>
      <c r="F1296" s="244"/>
    </row>
    <row r="1297" spans="1:6" s="98" customFormat="1" x14ac:dyDescent="0.2">
      <c r="A1297" s="241"/>
      <c r="B1297" s="242"/>
      <c r="C1297" s="243"/>
      <c r="D1297" s="243"/>
      <c r="E1297" s="244"/>
      <c r="F1297" s="244"/>
    </row>
    <row r="1298" spans="1:6" s="98" customFormat="1" x14ac:dyDescent="0.2">
      <c r="A1298" s="241"/>
      <c r="B1298" s="242"/>
      <c r="C1298" s="243"/>
      <c r="D1298" s="243"/>
      <c r="E1298" s="244"/>
      <c r="F1298" s="244"/>
    </row>
    <row r="1299" spans="1:6" s="98" customFormat="1" x14ac:dyDescent="0.2">
      <c r="A1299" s="241"/>
      <c r="B1299" s="242"/>
      <c r="C1299" s="243"/>
      <c r="D1299" s="243"/>
      <c r="E1299" s="244"/>
      <c r="F1299" s="244"/>
    </row>
    <row r="1300" spans="1:6" s="98" customFormat="1" x14ac:dyDescent="0.2">
      <c r="A1300" s="241"/>
      <c r="B1300" s="242"/>
      <c r="C1300" s="243"/>
      <c r="D1300" s="243"/>
      <c r="E1300" s="244"/>
      <c r="F1300" s="244"/>
    </row>
    <row r="1301" spans="1:6" s="98" customFormat="1" x14ac:dyDescent="0.2">
      <c r="A1301" s="241"/>
      <c r="B1301" s="242"/>
      <c r="C1301" s="243"/>
      <c r="D1301" s="243"/>
      <c r="E1301" s="244"/>
      <c r="F1301" s="244"/>
    </row>
    <row r="1302" spans="1:6" s="98" customFormat="1" x14ac:dyDescent="0.2">
      <c r="A1302" s="241"/>
      <c r="B1302" s="242"/>
      <c r="C1302" s="243"/>
      <c r="D1302" s="243"/>
      <c r="E1302" s="244"/>
      <c r="F1302" s="244"/>
    </row>
    <row r="1303" spans="1:6" s="98" customFormat="1" x14ac:dyDescent="0.2">
      <c r="A1303" s="241"/>
      <c r="B1303" s="242"/>
      <c r="C1303" s="243"/>
      <c r="D1303" s="243"/>
      <c r="E1303" s="244"/>
      <c r="F1303" s="244"/>
    </row>
    <row r="1304" spans="1:6" s="98" customFormat="1" x14ac:dyDescent="0.2">
      <c r="A1304" s="241"/>
      <c r="B1304" s="242"/>
      <c r="C1304" s="243"/>
      <c r="D1304" s="243"/>
      <c r="E1304" s="244"/>
      <c r="F1304" s="244"/>
    </row>
    <row r="1305" spans="1:6" s="98" customFormat="1" x14ac:dyDescent="0.2">
      <c r="A1305" s="241"/>
      <c r="B1305" s="242"/>
      <c r="C1305" s="243"/>
      <c r="D1305" s="243"/>
      <c r="E1305" s="244"/>
      <c r="F1305" s="244"/>
    </row>
    <row r="1306" spans="1:6" s="98" customFormat="1" x14ac:dyDescent="0.2">
      <c r="A1306" s="241"/>
      <c r="B1306" s="242"/>
      <c r="C1306" s="243"/>
      <c r="D1306" s="243"/>
      <c r="E1306" s="244"/>
      <c r="F1306" s="244"/>
    </row>
    <row r="1307" spans="1:6" s="98" customFormat="1" x14ac:dyDescent="0.2">
      <c r="A1307" s="241"/>
      <c r="B1307" s="242"/>
      <c r="C1307" s="243"/>
      <c r="D1307" s="243"/>
      <c r="E1307" s="244"/>
      <c r="F1307" s="244"/>
    </row>
    <row r="1308" spans="1:6" s="98" customFormat="1" x14ac:dyDescent="0.2">
      <c r="A1308" s="241"/>
      <c r="B1308" s="242"/>
      <c r="C1308" s="243"/>
      <c r="D1308" s="243"/>
      <c r="E1308" s="244"/>
      <c r="F1308" s="244"/>
    </row>
    <row r="1309" spans="1:6" s="98" customFormat="1" x14ac:dyDescent="0.2">
      <c r="A1309" s="241"/>
      <c r="B1309" s="242"/>
      <c r="C1309" s="243"/>
      <c r="D1309" s="243"/>
      <c r="E1309" s="244"/>
      <c r="F1309" s="244"/>
    </row>
    <row r="1310" spans="1:6" s="98" customFormat="1" x14ac:dyDescent="0.2">
      <c r="A1310" s="241"/>
      <c r="B1310" s="242"/>
      <c r="C1310" s="243"/>
      <c r="D1310" s="243"/>
      <c r="E1310" s="244"/>
      <c r="F1310" s="244"/>
    </row>
    <row r="1311" spans="1:6" s="98" customFormat="1" x14ac:dyDescent="0.2">
      <c r="A1311" s="241"/>
      <c r="B1311" s="242"/>
      <c r="C1311" s="243"/>
      <c r="D1311" s="243"/>
      <c r="E1311" s="244"/>
      <c r="F1311" s="244"/>
    </row>
    <row r="1312" spans="1:6" s="98" customFormat="1" x14ac:dyDescent="0.2">
      <c r="A1312" s="241"/>
      <c r="B1312" s="242"/>
      <c r="C1312" s="243"/>
      <c r="D1312" s="243"/>
      <c r="E1312" s="244"/>
      <c r="F1312" s="244"/>
    </row>
    <row r="1313" spans="1:6" s="98" customFormat="1" x14ac:dyDescent="0.2">
      <c r="A1313" s="241"/>
      <c r="B1313" s="242"/>
      <c r="C1313" s="243"/>
      <c r="D1313" s="243"/>
      <c r="E1313" s="244"/>
      <c r="F1313" s="244"/>
    </row>
    <row r="1314" spans="1:6" s="98" customFormat="1" x14ac:dyDescent="0.2">
      <c r="A1314" s="241"/>
      <c r="B1314" s="242"/>
      <c r="C1314" s="243"/>
      <c r="D1314" s="243"/>
      <c r="E1314" s="244"/>
      <c r="F1314" s="244"/>
    </row>
    <row r="1315" spans="1:6" s="98" customFormat="1" x14ac:dyDescent="0.2">
      <c r="A1315" s="241"/>
      <c r="B1315" s="242"/>
      <c r="C1315" s="243"/>
      <c r="D1315" s="243"/>
      <c r="E1315" s="244"/>
      <c r="F1315" s="244"/>
    </row>
    <row r="1316" spans="1:6" s="98" customFormat="1" x14ac:dyDescent="0.2">
      <c r="A1316" s="241"/>
      <c r="B1316" s="242"/>
      <c r="C1316" s="243"/>
      <c r="D1316" s="243"/>
      <c r="E1316" s="244"/>
      <c r="F1316" s="244"/>
    </row>
    <row r="1317" spans="1:6" s="98" customFormat="1" x14ac:dyDescent="0.2">
      <c r="A1317" s="241"/>
      <c r="B1317" s="242"/>
      <c r="C1317" s="243"/>
      <c r="D1317" s="243"/>
      <c r="E1317" s="244"/>
      <c r="F1317" s="244"/>
    </row>
    <row r="1318" spans="1:6" s="98" customFormat="1" x14ac:dyDescent="0.2">
      <c r="A1318" s="241"/>
      <c r="B1318" s="242"/>
      <c r="C1318" s="243"/>
      <c r="D1318" s="243"/>
      <c r="E1318" s="244"/>
      <c r="F1318" s="244"/>
    </row>
    <row r="1319" spans="1:6" s="98" customFormat="1" x14ac:dyDescent="0.2">
      <c r="A1319" s="241"/>
      <c r="B1319" s="242"/>
      <c r="C1319" s="243"/>
      <c r="D1319" s="243"/>
      <c r="E1319" s="244"/>
      <c r="F1319" s="244"/>
    </row>
    <row r="1320" spans="1:6" s="98" customFormat="1" x14ac:dyDescent="0.2">
      <c r="A1320" s="241"/>
      <c r="B1320" s="242"/>
      <c r="C1320" s="243"/>
      <c r="D1320" s="243"/>
      <c r="E1320" s="244"/>
      <c r="F1320" s="244"/>
    </row>
    <row r="1321" spans="1:6" s="98" customFormat="1" x14ac:dyDescent="0.2">
      <c r="A1321" s="241"/>
      <c r="B1321" s="242"/>
      <c r="C1321" s="243"/>
      <c r="D1321" s="243"/>
      <c r="E1321" s="244"/>
      <c r="F1321" s="244"/>
    </row>
    <row r="1322" spans="1:6" s="98" customFormat="1" x14ac:dyDescent="0.2">
      <c r="A1322" s="241"/>
      <c r="B1322" s="242"/>
      <c r="C1322" s="243"/>
      <c r="D1322" s="243"/>
      <c r="E1322" s="244"/>
      <c r="F1322" s="244"/>
    </row>
    <row r="1323" spans="1:6" s="98" customFormat="1" x14ac:dyDescent="0.2">
      <c r="A1323" s="241"/>
      <c r="B1323" s="242"/>
      <c r="C1323" s="243"/>
      <c r="D1323" s="243"/>
      <c r="E1323" s="244"/>
      <c r="F1323" s="244"/>
    </row>
    <row r="1324" spans="1:6" s="98" customFormat="1" x14ac:dyDescent="0.2">
      <c r="A1324" s="241"/>
      <c r="B1324" s="242"/>
      <c r="C1324" s="243"/>
      <c r="D1324" s="243"/>
      <c r="E1324" s="244"/>
      <c r="F1324" s="244"/>
    </row>
    <row r="1325" spans="1:6" s="98" customFormat="1" x14ac:dyDescent="0.2">
      <c r="A1325" s="241"/>
      <c r="B1325" s="242"/>
      <c r="C1325" s="243"/>
      <c r="D1325" s="243"/>
      <c r="E1325" s="244"/>
      <c r="F1325" s="244"/>
    </row>
    <row r="1326" spans="1:6" s="98" customFormat="1" x14ac:dyDescent="0.2">
      <c r="A1326" s="241"/>
      <c r="B1326" s="242"/>
      <c r="C1326" s="243"/>
      <c r="D1326" s="243"/>
      <c r="E1326" s="244"/>
      <c r="F1326" s="244"/>
    </row>
    <row r="1327" spans="1:6" s="98" customFormat="1" x14ac:dyDescent="0.2">
      <c r="A1327" s="241"/>
      <c r="B1327" s="242"/>
      <c r="C1327" s="243"/>
      <c r="D1327" s="243"/>
      <c r="E1327" s="244"/>
      <c r="F1327" s="244"/>
    </row>
    <row r="1328" spans="1:6" s="98" customFormat="1" x14ac:dyDescent="0.2">
      <c r="A1328" s="241"/>
      <c r="B1328" s="242"/>
      <c r="C1328" s="243"/>
      <c r="D1328" s="243"/>
      <c r="E1328" s="244"/>
      <c r="F1328" s="244"/>
    </row>
    <row r="1329" spans="1:6" s="98" customFormat="1" x14ac:dyDescent="0.2">
      <c r="A1329" s="241"/>
      <c r="B1329" s="242"/>
      <c r="C1329" s="243"/>
      <c r="D1329" s="243"/>
      <c r="E1329" s="244"/>
      <c r="F1329" s="244"/>
    </row>
    <row r="1330" spans="1:6" s="98" customFormat="1" x14ac:dyDescent="0.2">
      <c r="A1330" s="241"/>
      <c r="B1330" s="242"/>
      <c r="C1330" s="243"/>
      <c r="D1330" s="243"/>
      <c r="E1330" s="244"/>
      <c r="F1330" s="244"/>
    </row>
    <row r="1331" spans="1:6" s="98" customFormat="1" x14ac:dyDescent="0.2">
      <c r="A1331" s="241"/>
      <c r="B1331" s="242"/>
      <c r="C1331" s="243"/>
      <c r="D1331" s="243"/>
      <c r="E1331" s="244"/>
      <c r="F1331" s="244"/>
    </row>
    <row r="1332" spans="1:6" s="98" customFormat="1" x14ac:dyDescent="0.2">
      <c r="A1332" s="241"/>
      <c r="B1332" s="242"/>
      <c r="C1332" s="243"/>
      <c r="D1332" s="243"/>
      <c r="E1332" s="244"/>
      <c r="F1332" s="244"/>
    </row>
    <row r="1333" spans="1:6" s="98" customFormat="1" x14ac:dyDescent="0.2">
      <c r="A1333" s="241"/>
      <c r="B1333" s="242"/>
      <c r="C1333" s="243"/>
      <c r="D1333" s="243"/>
      <c r="E1333" s="244"/>
      <c r="F1333" s="244"/>
    </row>
    <row r="1334" spans="1:6" s="98" customFormat="1" x14ac:dyDescent="0.2">
      <c r="A1334" s="241"/>
      <c r="B1334" s="242"/>
      <c r="C1334" s="243"/>
      <c r="D1334" s="243"/>
      <c r="E1334" s="244"/>
      <c r="F1334" s="244"/>
    </row>
    <row r="1335" spans="1:6" s="98" customFormat="1" x14ac:dyDescent="0.2">
      <c r="A1335" s="241"/>
      <c r="B1335" s="242"/>
      <c r="C1335" s="243"/>
      <c r="D1335" s="243"/>
      <c r="E1335" s="244"/>
      <c r="F1335" s="244"/>
    </row>
    <row r="1336" spans="1:6" s="98" customFormat="1" x14ac:dyDescent="0.2">
      <c r="A1336" s="241"/>
      <c r="B1336" s="242"/>
      <c r="C1336" s="243"/>
      <c r="D1336" s="243"/>
      <c r="E1336" s="244"/>
      <c r="F1336" s="244"/>
    </row>
    <row r="1337" spans="1:6" s="98" customFormat="1" x14ac:dyDescent="0.2">
      <c r="A1337" s="241"/>
      <c r="B1337" s="242"/>
      <c r="C1337" s="243"/>
      <c r="D1337" s="243"/>
      <c r="E1337" s="244"/>
      <c r="F1337" s="244"/>
    </row>
    <row r="1338" spans="1:6" s="98" customFormat="1" x14ac:dyDescent="0.2">
      <c r="A1338" s="241"/>
      <c r="B1338" s="242"/>
      <c r="C1338" s="243"/>
      <c r="D1338" s="243"/>
      <c r="E1338" s="244"/>
      <c r="F1338" s="244"/>
    </row>
    <row r="1339" spans="1:6" s="98" customFormat="1" x14ac:dyDescent="0.2">
      <c r="A1339" s="241"/>
      <c r="B1339" s="242"/>
      <c r="C1339" s="243"/>
      <c r="D1339" s="243"/>
      <c r="E1339" s="244"/>
      <c r="F1339" s="244"/>
    </row>
    <row r="1340" spans="1:6" s="98" customFormat="1" x14ac:dyDescent="0.2">
      <c r="A1340" s="241"/>
      <c r="B1340" s="242"/>
      <c r="C1340" s="243"/>
      <c r="D1340" s="243"/>
      <c r="E1340" s="244"/>
      <c r="F1340" s="244"/>
    </row>
    <row r="1341" spans="1:6" s="98" customFormat="1" x14ac:dyDescent="0.2">
      <c r="A1341" s="241"/>
      <c r="B1341" s="242"/>
      <c r="C1341" s="243"/>
      <c r="D1341" s="243"/>
      <c r="E1341" s="244"/>
      <c r="F1341" s="244"/>
    </row>
    <row r="1342" spans="1:6" s="98" customFormat="1" x14ac:dyDescent="0.2">
      <c r="A1342" s="241"/>
      <c r="B1342" s="242"/>
      <c r="C1342" s="243"/>
      <c r="D1342" s="243"/>
      <c r="E1342" s="244"/>
      <c r="F1342" s="244"/>
    </row>
    <row r="1343" spans="1:6" s="98" customFormat="1" x14ac:dyDescent="0.2">
      <c r="A1343" s="241"/>
      <c r="B1343" s="242"/>
      <c r="C1343" s="243"/>
      <c r="D1343" s="243"/>
      <c r="E1343" s="244"/>
      <c r="F1343" s="244"/>
    </row>
    <row r="1344" spans="1:6" s="98" customFormat="1" x14ac:dyDescent="0.2">
      <c r="A1344" s="241"/>
      <c r="B1344" s="242"/>
      <c r="C1344" s="243"/>
      <c r="D1344" s="243"/>
      <c r="E1344" s="244"/>
      <c r="F1344" s="244"/>
    </row>
    <row r="1345" spans="1:6" s="98" customFormat="1" x14ac:dyDescent="0.2">
      <c r="A1345" s="241"/>
      <c r="B1345" s="242"/>
      <c r="C1345" s="243"/>
      <c r="D1345" s="243"/>
      <c r="E1345" s="244"/>
      <c r="F1345" s="244"/>
    </row>
    <row r="1346" spans="1:6" s="98" customFormat="1" x14ac:dyDescent="0.2">
      <c r="A1346" s="241"/>
      <c r="B1346" s="242"/>
      <c r="C1346" s="243"/>
      <c r="D1346" s="243"/>
      <c r="E1346" s="244"/>
      <c r="F1346" s="244"/>
    </row>
    <row r="1347" spans="1:6" s="98" customFormat="1" x14ac:dyDescent="0.2">
      <c r="A1347" s="241"/>
      <c r="B1347" s="242"/>
      <c r="C1347" s="243"/>
      <c r="D1347" s="243"/>
      <c r="E1347" s="244"/>
      <c r="F1347" s="244"/>
    </row>
    <row r="1348" spans="1:6" s="98" customFormat="1" x14ac:dyDescent="0.2">
      <c r="A1348" s="241"/>
      <c r="B1348" s="242"/>
      <c r="C1348" s="243"/>
      <c r="D1348" s="243"/>
      <c r="E1348" s="244"/>
      <c r="F1348" s="244"/>
    </row>
    <row r="1349" spans="1:6" s="98" customFormat="1" x14ac:dyDescent="0.2">
      <c r="A1349" s="241"/>
      <c r="B1349" s="242"/>
      <c r="C1349" s="243"/>
      <c r="D1349" s="243"/>
      <c r="E1349" s="244"/>
      <c r="F1349" s="244"/>
    </row>
    <row r="1350" spans="1:6" s="98" customFormat="1" x14ac:dyDescent="0.2">
      <c r="A1350" s="241"/>
      <c r="B1350" s="242"/>
      <c r="C1350" s="243"/>
      <c r="D1350" s="243"/>
      <c r="E1350" s="244"/>
      <c r="F1350" s="244"/>
    </row>
    <row r="1351" spans="1:6" s="98" customFormat="1" x14ac:dyDescent="0.2">
      <c r="A1351" s="241"/>
      <c r="B1351" s="242"/>
      <c r="C1351" s="243"/>
      <c r="D1351" s="243"/>
      <c r="E1351" s="244"/>
      <c r="F1351" s="244"/>
    </row>
    <row r="1352" spans="1:6" s="98" customFormat="1" x14ac:dyDescent="0.2">
      <c r="A1352" s="241"/>
      <c r="B1352" s="242"/>
      <c r="C1352" s="243"/>
      <c r="D1352" s="243"/>
      <c r="E1352" s="244"/>
      <c r="F1352" s="244"/>
    </row>
    <row r="1353" spans="1:6" s="98" customFormat="1" x14ac:dyDescent="0.2">
      <c r="A1353" s="241"/>
      <c r="B1353" s="242"/>
      <c r="C1353" s="243"/>
      <c r="D1353" s="243"/>
      <c r="E1353" s="244"/>
      <c r="F1353" s="244"/>
    </row>
    <row r="1354" spans="1:6" s="98" customFormat="1" x14ac:dyDescent="0.2">
      <c r="A1354" s="241"/>
      <c r="B1354" s="242"/>
      <c r="C1354" s="243"/>
      <c r="D1354" s="243"/>
      <c r="E1354" s="244"/>
      <c r="F1354" s="244"/>
    </row>
    <row r="1355" spans="1:6" s="98" customFormat="1" x14ac:dyDescent="0.2">
      <c r="A1355" s="241"/>
      <c r="B1355" s="242"/>
      <c r="C1355" s="243"/>
      <c r="D1355" s="243"/>
      <c r="E1355" s="244"/>
      <c r="F1355" s="244"/>
    </row>
    <row r="1356" spans="1:6" s="98" customFormat="1" x14ac:dyDescent="0.2">
      <c r="A1356" s="241"/>
      <c r="B1356" s="242"/>
      <c r="C1356" s="243"/>
      <c r="D1356" s="243"/>
      <c r="E1356" s="244"/>
      <c r="F1356" s="244"/>
    </row>
    <row r="1357" spans="1:6" s="98" customFormat="1" x14ac:dyDescent="0.2">
      <c r="A1357" s="241"/>
      <c r="B1357" s="242"/>
      <c r="C1357" s="243"/>
      <c r="D1357" s="243"/>
      <c r="E1357" s="244"/>
      <c r="F1357" s="244"/>
    </row>
    <row r="1358" spans="1:6" s="98" customFormat="1" x14ac:dyDescent="0.2">
      <c r="A1358" s="241"/>
      <c r="B1358" s="242"/>
      <c r="C1358" s="243"/>
      <c r="D1358" s="243"/>
      <c r="E1358" s="244"/>
      <c r="F1358" s="244"/>
    </row>
    <row r="1359" spans="1:6" s="98" customFormat="1" x14ac:dyDescent="0.2">
      <c r="A1359" s="241"/>
      <c r="B1359" s="242"/>
      <c r="C1359" s="243"/>
      <c r="D1359" s="243"/>
      <c r="E1359" s="244"/>
      <c r="F1359" s="244"/>
    </row>
    <row r="1360" spans="1:6" s="98" customFormat="1" x14ac:dyDescent="0.2">
      <c r="A1360" s="241"/>
      <c r="B1360" s="242"/>
      <c r="C1360" s="243"/>
      <c r="D1360" s="243"/>
      <c r="E1360" s="244"/>
      <c r="F1360" s="244"/>
    </row>
    <row r="1361" spans="1:6" s="98" customFormat="1" x14ac:dyDescent="0.2">
      <c r="A1361" s="241"/>
      <c r="B1361" s="242"/>
      <c r="C1361" s="243"/>
      <c r="D1361" s="243"/>
      <c r="E1361" s="244"/>
      <c r="F1361" s="244"/>
    </row>
    <row r="1362" spans="1:6" s="98" customFormat="1" x14ac:dyDescent="0.2">
      <c r="A1362" s="241"/>
      <c r="B1362" s="242"/>
      <c r="C1362" s="243"/>
      <c r="D1362" s="243"/>
      <c r="E1362" s="244"/>
      <c r="F1362" s="244"/>
    </row>
    <row r="1363" spans="1:6" s="98" customFormat="1" x14ac:dyDescent="0.2">
      <c r="A1363" s="241"/>
      <c r="B1363" s="242"/>
      <c r="C1363" s="243"/>
      <c r="D1363" s="243"/>
      <c r="E1363" s="244"/>
      <c r="F1363" s="244"/>
    </row>
    <row r="1364" spans="1:6" s="98" customFormat="1" x14ac:dyDescent="0.2">
      <c r="A1364" s="241"/>
      <c r="B1364" s="242"/>
      <c r="C1364" s="243"/>
      <c r="D1364" s="243"/>
      <c r="E1364" s="244"/>
      <c r="F1364" s="244"/>
    </row>
    <row r="1365" spans="1:6" s="98" customFormat="1" x14ac:dyDescent="0.2">
      <c r="A1365" s="241"/>
      <c r="B1365" s="242"/>
      <c r="C1365" s="243"/>
      <c r="D1365" s="243"/>
      <c r="E1365" s="244"/>
      <c r="F1365" s="244"/>
    </row>
    <row r="1366" spans="1:6" s="98" customFormat="1" x14ac:dyDescent="0.2">
      <c r="A1366" s="241"/>
      <c r="B1366" s="242"/>
      <c r="C1366" s="243"/>
      <c r="D1366" s="243"/>
      <c r="E1366" s="244"/>
      <c r="F1366" s="244"/>
    </row>
    <row r="1367" spans="1:6" s="98" customFormat="1" x14ac:dyDescent="0.2">
      <c r="A1367" s="241"/>
      <c r="B1367" s="242"/>
      <c r="C1367" s="243"/>
      <c r="D1367" s="243"/>
      <c r="E1367" s="244"/>
      <c r="F1367" s="244"/>
    </row>
    <row r="1368" spans="1:6" s="98" customFormat="1" x14ac:dyDescent="0.2">
      <c r="A1368" s="241"/>
      <c r="B1368" s="242"/>
      <c r="C1368" s="243"/>
      <c r="D1368" s="243"/>
      <c r="E1368" s="244"/>
      <c r="F1368" s="244"/>
    </row>
    <row r="1369" spans="1:6" s="98" customFormat="1" x14ac:dyDescent="0.2">
      <c r="A1369" s="241"/>
      <c r="B1369" s="242"/>
      <c r="C1369" s="243"/>
      <c r="D1369" s="243"/>
      <c r="E1369" s="244"/>
      <c r="F1369" s="244"/>
    </row>
    <row r="1370" spans="1:6" s="98" customFormat="1" x14ac:dyDescent="0.2">
      <c r="A1370" s="241"/>
      <c r="B1370" s="242"/>
      <c r="C1370" s="243"/>
      <c r="D1370" s="243"/>
      <c r="E1370" s="244"/>
      <c r="F1370" s="244"/>
    </row>
    <row r="1371" spans="1:6" s="98" customFormat="1" x14ac:dyDescent="0.2">
      <c r="A1371" s="241"/>
      <c r="B1371" s="242"/>
      <c r="C1371" s="243"/>
      <c r="D1371" s="243"/>
      <c r="E1371" s="244"/>
      <c r="F1371" s="244"/>
    </row>
    <row r="1372" spans="1:6" s="98" customFormat="1" x14ac:dyDescent="0.2">
      <c r="A1372" s="241"/>
      <c r="B1372" s="242"/>
      <c r="C1372" s="243"/>
      <c r="D1372" s="243"/>
      <c r="E1372" s="244"/>
      <c r="F1372" s="244"/>
    </row>
    <row r="1373" spans="1:6" s="98" customFormat="1" x14ac:dyDescent="0.2">
      <c r="A1373" s="241"/>
      <c r="B1373" s="242"/>
      <c r="C1373" s="243"/>
      <c r="D1373" s="243"/>
      <c r="E1373" s="244"/>
      <c r="F1373" s="244"/>
    </row>
    <row r="1374" spans="1:6" s="98" customFormat="1" x14ac:dyDescent="0.2">
      <c r="A1374" s="241"/>
      <c r="B1374" s="242"/>
      <c r="C1374" s="243"/>
      <c r="D1374" s="243"/>
      <c r="E1374" s="244"/>
      <c r="F1374" s="244"/>
    </row>
    <row r="1375" spans="1:6" s="98" customFormat="1" x14ac:dyDescent="0.2">
      <c r="A1375" s="241"/>
      <c r="B1375" s="242"/>
      <c r="C1375" s="243"/>
      <c r="D1375" s="243"/>
      <c r="E1375" s="244"/>
      <c r="F1375" s="244"/>
    </row>
    <row r="1376" spans="1:6" s="98" customFormat="1" x14ac:dyDescent="0.2">
      <c r="A1376" s="241"/>
      <c r="B1376" s="242"/>
      <c r="C1376" s="243"/>
      <c r="D1376" s="243"/>
      <c r="E1376" s="244"/>
      <c r="F1376" s="244"/>
    </row>
    <row r="1377" spans="1:6" s="98" customFormat="1" x14ac:dyDescent="0.2">
      <c r="A1377" s="241"/>
      <c r="B1377" s="242"/>
      <c r="C1377" s="243"/>
      <c r="D1377" s="243"/>
      <c r="E1377" s="244"/>
      <c r="F1377" s="244"/>
    </row>
    <row r="1378" spans="1:6" s="98" customFormat="1" x14ac:dyDescent="0.2">
      <c r="A1378" s="241"/>
      <c r="B1378" s="242"/>
      <c r="C1378" s="243"/>
      <c r="D1378" s="243"/>
      <c r="E1378" s="244"/>
      <c r="F1378" s="244"/>
    </row>
    <row r="1379" spans="1:6" s="98" customFormat="1" x14ac:dyDescent="0.2">
      <c r="A1379" s="241"/>
      <c r="B1379" s="242"/>
      <c r="C1379" s="243"/>
      <c r="D1379" s="243"/>
      <c r="E1379" s="244"/>
      <c r="F1379" s="244"/>
    </row>
    <row r="1380" spans="1:6" s="98" customFormat="1" x14ac:dyDescent="0.2">
      <c r="A1380" s="241"/>
      <c r="B1380" s="242"/>
      <c r="C1380" s="243"/>
      <c r="D1380" s="243"/>
      <c r="E1380" s="244"/>
      <c r="F1380" s="244"/>
    </row>
    <row r="1381" spans="1:6" s="98" customFormat="1" x14ac:dyDescent="0.2">
      <c r="A1381" s="241"/>
      <c r="B1381" s="242"/>
      <c r="C1381" s="243"/>
      <c r="D1381" s="243"/>
      <c r="E1381" s="244"/>
      <c r="F1381" s="244"/>
    </row>
    <row r="1382" spans="1:6" s="98" customFormat="1" x14ac:dyDescent="0.2">
      <c r="A1382" s="241"/>
      <c r="B1382" s="242"/>
      <c r="C1382" s="243"/>
      <c r="D1382" s="243"/>
      <c r="E1382" s="244"/>
      <c r="F1382" s="244"/>
    </row>
    <row r="1383" spans="1:6" s="98" customFormat="1" x14ac:dyDescent="0.2">
      <c r="A1383" s="241"/>
      <c r="B1383" s="242"/>
      <c r="C1383" s="243"/>
      <c r="D1383" s="243"/>
      <c r="E1383" s="244"/>
      <c r="F1383" s="244"/>
    </row>
    <row r="1384" spans="1:6" s="98" customFormat="1" x14ac:dyDescent="0.2">
      <c r="A1384" s="241"/>
      <c r="B1384" s="242"/>
      <c r="C1384" s="243"/>
      <c r="D1384" s="243"/>
      <c r="E1384" s="244"/>
      <c r="F1384" s="244"/>
    </row>
    <row r="1385" spans="1:6" s="98" customFormat="1" x14ac:dyDescent="0.2">
      <c r="A1385" s="241"/>
      <c r="B1385" s="242"/>
      <c r="C1385" s="243"/>
      <c r="D1385" s="243"/>
      <c r="E1385" s="244"/>
      <c r="F1385" s="244"/>
    </row>
    <row r="1386" spans="1:6" s="98" customFormat="1" x14ac:dyDescent="0.2">
      <c r="A1386" s="241"/>
      <c r="B1386" s="242"/>
      <c r="C1386" s="243"/>
      <c r="D1386" s="243"/>
      <c r="E1386" s="244"/>
      <c r="F1386" s="244"/>
    </row>
    <row r="1387" spans="1:6" s="98" customFormat="1" x14ac:dyDescent="0.2">
      <c r="A1387" s="241"/>
      <c r="B1387" s="242"/>
      <c r="C1387" s="243"/>
      <c r="D1387" s="243"/>
      <c r="E1387" s="244"/>
      <c r="F1387" s="244"/>
    </row>
    <row r="1388" spans="1:6" s="98" customFormat="1" x14ac:dyDescent="0.2">
      <c r="A1388" s="241"/>
      <c r="B1388" s="242"/>
      <c r="C1388" s="243"/>
      <c r="D1388" s="243"/>
      <c r="E1388" s="244"/>
      <c r="F1388" s="244"/>
    </row>
    <row r="1389" spans="1:6" s="98" customFormat="1" x14ac:dyDescent="0.2">
      <c r="A1389" s="241"/>
      <c r="B1389" s="242"/>
      <c r="C1389" s="243"/>
      <c r="D1389" s="243"/>
      <c r="E1389" s="244"/>
      <c r="F1389" s="244"/>
    </row>
    <row r="1390" spans="1:6" s="98" customFormat="1" x14ac:dyDescent="0.2">
      <c r="A1390" s="241"/>
      <c r="B1390" s="242"/>
      <c r="C1390" s="243"/>
      <c r="D1390" s="243"/>
      <c r="E1390" s="244"/>
      <c r="F1390" s="244"/>
    </row>
    <row r="1391" spans="1:6" s="98" customFormat="1" x14ac:dyDescent="0.2">
      <c r="A1391" s="241"/>
      <c r="B1391" s="242"/>
      <c r="C1391" s="243"/>
      <c r="D1391" s="243"/>
      <c r="E1391" s="244"/>
      <c r="F1391" s="244"/>
    </row>
    <row r="1392" spans="1:6" s="98" customFormat="1" x14ac:dyDescent="0.2">
      <c r="A1392" s="241"/>
      <c r="B1392" s="242"/>
      <c r="C1392" s="243"/>
      <c r="D1392" s="243"/>
      <c r="E1392" s="244"/>
      <c r="F1392" s="244"/>
    </row>
    <row r="1393" spans="1:6" s="98" customFormat="1" x14ac:dyDescent="0.2">
      <c r="A1393" s="241"/>
      <c r="B1393" s="242"/>
      <c r="C1393" s="243"/>
      <c r="D1393" s="243"/>
      <c r="E1393" s="244"/>
      <c r="F1393" s="244"/>
    </row>
    <row r="1394" spans="1:6" s="98" customFormat="1" x14ac:dyDescent="0.2">
      <c r="A1394" s="241"/>
      <c r="B1394" s="242"/>
      <c r="C1394" s="243"/>
      <c r="D1394" s="243"/>
      <c r="E1394" s="244"/>
      <c r="F1394" s="244"/>
    </row>
    <row r="1395" spans="1:6" s="98" customFormat="1" x14ac:dyDescent="0.2">
      <c r="A1395" s="241"/>
      <c r="B1395" s="242"/>
      <c r="C1395" s="243"/>
      <c r="D1395" s="243"/>
      <c r="E1395" s="244"/>
      <c r="F1395" s="244"/>
    </row>
    <row r="1396" spans="1:6" s="98" customFormat="1" x14ac:dyDescent="0.2">
      <c r="A1396" s="241"/>
      <c r="B1396" s="242"/>
      <c r="C1396" s="243"/>
      <c r="D1396" s="243"/>
      <c r="E1396" s="244"/>
      <c r="F1396" s="244"/>
    </row>
    <row r="1397" spans="1:6" s="98" customFormat="1" x14ac:dyDescent="0.2">
      <c r="A1397" s="241"/>
      <c r="B1397" s="242"/>
      <c r="C1397" s="243"/>
      <c r="D1397" s="243"/>
      <c r="E1397" s="244"/>
      <c r="F1397" s="244"/>
    </row>
    <row r="1398" spans="1:6" s="98" customFormat="1" x14ac:dyDescent="0.2">
      <c r="A1398" s="241"/>
      <c r="B1398" s="242"/>
      <c r="C1398" s="243"/>
      <c r="D1398" s="243"/>
      <c r="E1398" s="244"/>
      <c r="F1398" s="244"/>
    </row>
    <row r="1399" spans="1:6" s="98" customFormat="1" x14ac:dyDescent="0.2">
      <c r="A1399" s="241"/>
      <c r="B1399" s="242"/>
      <c r="C1399" s="243"/>
      <c r="D1399" s="243"/>
      <c r="E1399" s="244"/>
      <c r="F1399" s="244"/>
    </row>
    <row r="1400" spans="1:6" s="98" customFormat="1" x14ac:dyDescent="0.2">
      <c r="A1400" s="241"/>
      <c r="B1400" s="242"/>
      <c r="C1400" s="243"/>
      <c r="D1400" s="243"/>
      <c r="E1400" s="244"/>
      <c r="F1400" s="244"/>
    </row>
    <row r="1401" spans="1:6" s="98" customFormat="1" x14ac:dyDescent="0.2">
      <c r="A1401" s="241"/>
      <c r="B1401" s="242"/>
      <c r="C1401" s="243"/>
      <c r="D1401" s="243"/>
      <c r="E1401" s="244"/>
      <c r="F1401" s="244"/>
    </row>
    <row r="1402" spans="1:6" s="98" customFormat="1" x14ac:dyDescent="0.2">
      <c r="A1402" s="241"/>
      <c r="B1402" s="242"/>
      <c r="C1402" s="243"/>
      <c r="D1402" s="243"/>
      <c r="E1402" s="244"/>
      <c r="F1402" s="244"/>
    </row>
    <row r="1403" spans="1:6" s="98" customFormat="1" x14ac:dyDescent="0.2">
      <c r="A1403" s="241"/>
      <c r="B1403" s="242"/>
      <c r="C1403" s="243"/>
      <c r="D1403" s="243"/>
      <c r="E1403" s="244"/>
      <c r="F1403" s="244"/>
    </row>
    <row r="1404" spans="1:6" s="98" customFormat="1" x14ac:dyDescent="0.2">
      <c r="A1404" s="241"/>
      <c r="B1404" s="242"/>
      <c r="C1404" s="243"/>
      <c r="D1404" s="243"/>
      <c r="E1404" s="244"/>
      <c r="F1404" s="244"/>
    </row>
    <row r="1405" spans="1:6" s="98" customFormat="1" x14ac:dyDescent="0.2">
      <c r="A1405" s="241"/>
      <c r="B1405" s="242"/>
      <c r="C1405" s="243"/>
      <c r="D1405" s="243"/>
      <c r="E1405" s="244"/>
      <c r="F1405" s="244"/>
    </row>
    <row r="1406" spans="1:6" s="98" customFormat="1" x14ac:dyDescent="0.2">
      <c r="A1406" s="241"/>
      <c r="B1406" s="242"/>
      <c r="C1406" s="243"/>
      <c r="D1406" s="243"/>
      <c r="E1406" s="244"/>
      <c r="F1406" s="244"/>
    </row>
    <row r="1407" spans="1:6" s="98" customFormat="1" x14ac:dyDescent="0.2">
      <c r="A1407" s="241"/>
      <c r="B1407" s="242"/>
      <c r="C1407" s="243"/>
      <c r="D1407" s="243"/>
      <c r="E1407" s="244"/>
      <c r="F1407" s="244"/>
    </row>
    <row r="1408" spans="1:6" s="98" customFormat="1" x14ac:dyDescent="0.2">
      <c r="A1408" s="241"/>
      <c r="B1408" s="242"/>
      <c r="C1408" s="243"/>
      <c r="D1408" s="243"/>
      <c r="E1408" s="244"/>
      <c r="F1408" s="244"/>
    </row>
    <row r="1409" spans="1:6" s="98" customFormat="1" x14ac:dyDescent="0.2">
      <c r="A1409" s="241"/>
      <c r="B1409" s="242"/>
      <c r="C1409" s="243"/>
      <c r="D1409" s="243"/>
      <c r="E1409" s="244"/>
      <c r="F1409" s="244"/>
    </row>
    <row r="1410" spans="1:6" s="98" customFormat="1" x14ac:dyDescent="0.2">
      <c r="A1410" s="241"/>
      <c r="B1410" s="242"/>
      <c r="C1410" s="243"/>
      <c r="D1410" s="243"/>
      <c r="E1410" s="244"/>
      <c r="F1410" s="244"/>
    </row>
    <row r="1411" spans="1:6" s="98" customFormat="1" x14ac:dyDescent="0.2">
      <c r="A1411" s="241"/>
      <c r="B1411" s="242"/>
      <c r="C1411" s="243"/>
      <c r="D1411" s="243"/>
      <c r="E1411" s="244"/>
      <c r="F1411" s="244"/>
    </row>
    <row r="1412" spans="1:6" s="98" customFormat="1" x14ac:dyDescent="0.2">
      <c r="A1412" s="241"/>
      <c r="B1412" s="242"/>
      <c r="C1412" s="243"/>
      <c r="D1412" s="243"/>
      <c r="E1412" s="244"/>
      <c r="F1412" s="244"/>
    </row>
    <row r="1413" spans="1:6" s="98" customFormat="1" x14ac:dyDescent="0.2">
      <c r="A1413" s="241"/>
      <c r="B1413" s="242"/>
      <c r="C1413" s="243"/>
      <c r="D1413" s="243"/>
      <c r="E1413" s="244"/>
      <c r="F1413" s="244"/>
    </row>
    <row r="1414" spans="1:6" s="98" customFormat="1" x14ac:dyDescent="0.2">
      <c r="A1414" s="241"/>
      <c r="B1414" s="242"/>
      <c r="C1414" s="243"/>
      <c r="D1414" s="243"/>
      <c r="E1414" s="244"/>
      <c r="F1414" s="244"/>
    </row>
    <row r="1415" spans="1:6" s="98" customFormat="1" x14ac:dyDescent="0.2">
      <c r="A1415" s="241"/>
      <c r="B1415" s="242"/>
      <c r="C1415" s="243"/>
      <c r="D1415" s="243"/>
      <c r="E1415" s="244"/>
      <c r="F1415" s="244"/>
    </row>
    <row r="1416" spans="1:6" s="98" customFormat="1" x14ac:dyDescent="0.2">
      <c r="A1416" s="241"/>
      <c r="B1416" s="242"/>
      <c r="C1416" s="243"/>
      <c r="D1416" s="243"/>
      <c r="E1416" s="244"/>
      <c r="F1416" s="244"/>
    </row>
    <row r="1417" spans="1:6" s="98" customFormat="1" x14ac:dyDescent="0.2">
      <c r="A1417" s="241"/>
      <c r="B1417" s="242"/>
      <c r="C1417" s="243"/>
      <c r="D1417" s="243"/>
      <c r="E1417" s="244"/>
      <c r="F1417" s="244"/>
    </row>
    <row r="1418" spans="1:6" s="98" customFormat="1" x14ac:dyDescent="0.2">
      <c r="A1418" s="241"/>
      <c r="B1418" s="242"/>
      <c r="C1418" s="243"/>
      <c r="D1418" s="243"/>
      <c r="E1418" s="244"/>
      <c r="F1418" s="244"/>
    </row>
    <row r="1419" spans="1:6" s="98" customFormat="1" x14ac:dyDescent="0.2">
      <c r="A1419" s="241"/>
      <c r="B1419" s="242"/>
      <c r="C1419" s="243"/>
      <c r="D1419" s="243"/>
      <c r="E1419" s="244"/>
      <c r="F1419" s="244"/>
    </row>
    <row r="1420" spans="1:6" s="98" customFormat="1" x14ac:dyDescent="0.2">
      <c r="A1420" s="241"/>
      <c r="B1420" s="242"/>
      <c r="C1420" s="243"/>
      <c r="D1420" s="243"/>
      <c r="E1420" s="244"/>
      <c r="F1420" s="244"/>
    </row>
    <row r="1421" spans="1:6" s="98" customFormat="1" x14ac:dyDescent="0.2">
      <c r="A1421" s="241"/>
      <c r="B1421" s="242"/>
      <c r="C1421" s="243"/>
      <c r="D1421" s="243"/>
      <c r="E1421" s="244"/>
      <c r="F1421" s="244"/>
    </row>
    <row r="1422" spans="1:6" s="98" customFormat="1" x14ac:dyDescent="0.2">
      <c r="A1422" s="241"/>
      <c r="B1422" s="242"/>
      <c r="C1422" s="243"/>
      <c r="D1422" s="243"/>
      <c r="E1422" s="244"/>
      <c r="F1422" s="244"/>
    </row>
    <row r="1423" spans="1:6" s="98" customFormat="1" x14ac:dyDescent="0.2">
      <c r="A1423" s="241"/>
      <c r="B1423" s="242"/>
      <c r="C1423" s="243"/>
      <c r="D1423" s="243"/>
      <c r="E1423" s="244"/>
      <c r="F1423" s="244"/>
    </row>
    <row r="1424" spans="1:6" s="98" customFormat="1" x14ac:dyDescent="0.2">
      <c r="A1424" s="241"/>
      <c r="B1424" s="242"/>
      <c r="C1424" s="243"/>
      <c r="D1424" s="243"/>
      <c r="E1424" s="244"/>
      <c r="F1424" s="244"/>
    </row>
    <row r="1425" spans="1:6" s="98" customFormat="1" x14ac:dyDescent="0.2">
      <c r="A1425" s="241"/>
      <c r="B1425" s="242"/>
      <c r="C1425" s="243"/>
      <c r="D1425" s="243"/>
      <c r="E1425" s="244"/>
      <c r="F1425" s="244"/>
    </row>
    <row r="1426" spans="1:6" s="98" customFormat="1" x14ac:dyDescent="0.2">
      <c r="A1426" s="241"/>
      <c r="B1426" s="242"/>
      <c r="C1426" s="243"/>
      <c r="D1426" s="243"/>
      <c r="E1426" s="244"/>
      <c r="F1426" s="244"/>
    </row>
    <row r="1427" spans="1:6" s="98" customFormat="1" x14ac:dyDescent="0.2">
      <c r="A1427" s="241"/>
      <c r="B1427" s="242"/>
      <c r="C1427" s="243"/>
      <c r="D1427" s="243"/>
      <c r="E1427" s="244"/>
      <c r="F1427" s="244"/>
    </row>
    <row r="1428" spans="1:6" s="98" customFormat="1" x14ac:dyDescent="0.2">
      <c r="A1428" s="241"/>
      <c r="B1428" s="242"/>
      <c r="C1428" s="243"/>
      <c r="D1428" s="243"/>
      <c r="E1428" s="244"/>
      <c r="F1428" s="244"/>
    </row>
    <row r="1429" spans="1:6" s="98" customFormat="1" x14ac:dyDescent="0.2">
      <c r="A1429" s="241"/>
      <c r="B1429" s="242"/>
      <c r="C1429" s="243"/>
      <c r="D1429" s="243"/>
      <c r="E1429" s="244"/>
      <c r="F1429" s="244"/>
    </row>
    <row r="1430" spans="1:6" s="98" customFormat="1" x14ac:dyDescent="0.2">
      <c r="A1430" s="241"/>
      <c r="B1430" s="242"/>
      <c r="C1430" s="243"/>
      <c r="D1430" s="243"/>
      <c r="E1430" s="244"/>
      <c r="F1430" s="244"/>
    </row>
    <row r="1431" spans="1:6" s="98" customFormat="1" x14ac:dyDescent="0.2">
      <c r="A1431" s="241"/>
      <c r="B1431" s="242"/>
      <c r="C1431" s="243"/>
      <c r="D1431" s="243"/>
      <c r="E1431" s="244"/>
      <c r="F1431" s="244"/>
    </row>
    <row r="1432" spans="1:6" s="98" customFormat="1" x14ac:dyDescent="0.2">
      <c r="A1432" s="241"/>
      <c r="B1432" s="242"/>
      <c r="C1432" s="243"/>
      <c r="D1432" s="243"/>
      <c r="E1432" s="244"/>
      <c r="F1432" s="244"/>
    </row>
    <row r="1433" spans="1:6" s="98" customFormat="1" x14ac:dyDescent="0.2">
      <c r="A1433" s="241"/>
      <c r="B1433" s="242"/>
      <c r="C1433" s="243"/>
      <c r="D1433" s="243"/>
      <c r="E1433" s="244"/>
      <c r="F1433" s="244"/>
    </row>
    <row r="1434" spans="1:6" s="98" customFormat="1" x14ac:dyDescent="0.2">
      <c r="A1434" s="241"/>
      <c r="B1434" s="242"/>
      <c r="C1434" s="243"/>
      <c r="D1434" s="243"/>
      <c r="E1434" s="244"/>
      <c r="F1434" s="244"/>
    </row>
    <row r="1435" spans="1:6" s="98" customFormat="1" x14ac:dyDescent="0.2">
      <c r="A1435" s="241"/>
      <c r="B1435" s="242"/>
      <c r="C1435" s="243"/>
      <c r="D1435" s="243"/>
      <c r="E1435" s="244"/>
      <c r="F1435" s="244"/>
    </row>
    <row r="1436" spans="1:6" s="98" customFormat="1" x14ac:dyDescent="0.2">
      <c r="A1436" s="241"/>
      <c r="B1436" s="242"/>
      <c r="C1436" s="243"/>
      <c r="D1436" s="243"/>
      <c r="E1436" s="244"/>
      <c r="F1436" s="244"/>
    </row>
    <row r="1437" spans="1:6" s="98" customFormat="1" x14ac:dyDescent="0.2">
      <c r="A1437" s="241"/>
      <c r="B1437" s="242"/>
      <c r="C1437" s="243"/>
      <c r="D1437" s="243"/>
      <c r="E1437" s="244"/>
      <c r="F1437" s="244"/>
    </row>
    <row r="1438" spans="1:6" s="98" customFormat="1" x14ac:dyDescent="0.2">
      <c r="A1438" s="241"/>
      <c r="B1438" s="242"/>
      <c r="C1438" s="243"/>
      <c r="D1438" s="243"/>
      <c r="E1438" s="244"/>
      <c r="F1438" s="244"/>
    </row>
    <row r="1439" spans="1:6" s="98" customFormat="1" x14ac:dyDescent="0.2">
      <c r="A1439" s="241"/>
      <c r="B1439" s="242"/>
      <c r="C1439" s="243"/>
      <c r="D1439" s="243"/>
      <c r="E1439" s="244"/>
      <c r="F1439" s="244"/>
    </row>
    <row r="1440" spans="1:6" s="98" customFormat="1" x14ac:dyDescent="0.2">
      <c r="A1440" s="241"/>
      <c r="B1440" s="242"/>
      <c r="C1440" s="243"/>
      <c r="D1440" s="243"/>
      <c r="E1440" s="244"/>
      <c r="F1440" s="244"/>
    </row>
    <row r="1441" spans="1:6" s="98" customFormat="1" x14ac:dyDescent="0.2">
      <c r="A1441" s="241"/>
      <c r="B1441" s="242"/>
      <c r="C1441" s="243"/>
      <c r="D1441" s="243"/>
      <c r="E1441" s="244"/>
      <c r="F1441" s="244"/>
    </row>
    <row r="1442" spans="1:6" s="98" customFormat="1" x14ac:dyDescent="0.2">
      <c r="A1442" s="241"/>
      <c r="B1442" s="242"/>
      <c r="C1442" s="243"/>
      <c r="D1442" s="243"/>
      <c r="E1442" s="244"/>
      <c r="F1442" s="244"/>
    </row>
    <row r="1443" spans="1:6" s="98" customFormat="1" x14ac:dyDescent="0.2">
      <c r="A1443" s="241"/>
      <c r="B1443" s="242"/>
      <c r="C1443" s="243"/>
      <c r="D1443" s="243"/>
      <c r="E1443" s="244"/>
      <c r="F1443" s="244"/>
    </row>
    <row r="1444" spans="1:6" s="98" customFormat="1" x14ac:dyDescent="0.2">
      <c r="A1444" s="241"/>
      <c r="B1444" s="242"/>
      <c r="C1444" s="243"/>
      <c r="D1444" s="243"/>
      <c r="E1444" s="244"/>
      <c r="F1444" s="244"/>
    </row>
    <row r="1445" spans="1:6" s="98" customFormat="1" x14ac:dyDescent="0.2">
      <c r="A1445" s="241"/>
      <c r="B1445" s="242"/>
      <c r="C1445" s="243"/>
      <c r="D1445" s="243"/>
      <c r="E1445" s="244"/>
      <c r="F1445" s="244"/>
    </row>
    <row r="1446" spans="1:6" s="98" customFormat="1" x14ac:dyDescent="0.2">
      <c r="A1446" s="241"/>
      <c r="B1446" s="242"/>
      <c r="C1446" s="243"/>
      <c r="D1446" s="243"/>
      <c r="E1446" s="244"/>
      <c r="F1446" s="244"/>
    </row>
    <row r="1447" spans="1:6" s="98" customFormat="1" x14ac:dyDescent="0.2">
      <c r="A1447" s="241"/>
      <c r="B1447" s="242"/>
      <c r="C1447" s="243"/>
      <c r="D1447" s="243"/>
      <c r="E1447" s="244"/>
      <c r="F1447" s="244"/>
    </row>
    <row r="1448" spans="1:6" s="98" customFormat="1" x14ac:dyDescent="0.2">
      <c r="A1448" s="241"/>
      <c r="B1448" s="242"/>
      <c r="C1448" s="243"/>
      <c r="D1448" s="243"/>
      <c r="E1448" s="244"/>
      <c r="F1448" s="244"/>
    </row>
    <row r="1449" spans="1:6" s="98" customFormat="1" x14ac:dyDescent="0.2">
      <c r="A1449" s="241"/>
      <c r="B1449" s="242"/>
      <c r="C1449" s="243"/>
      <c r="D1449" s="243"/>
      <c r="E1449" s="244"/>
      <c r="F1449" s="244"/>
    </row>
    <row r="1450" spans="1:6" s="98" customFormat="1" x14ac:dyDescent="0.2">
      <c r="A1450" s="241"/>
      <c r="B1450" s="242"/>
      <c r="C1450" s="243"/>
      <c r="D1450" s="243"/>
      <c r="E1450" s="244"/>
      <c r="F1450" s="244"/>
    </row>
    <row r="1451" spans="1:6" s="98" customFormat="1" x14ac:dyDescent="0.2">
      <c r="A1451" s="241"/>
      <c r="B1451" s="242"/>
      <c r="C1451" s="243"/>
      <c r="D1451" s="243"/>
      <c r="E1451" s="244"/>
      <c r="F1451" s="244"/>
    </row>
    <row r="1452" spans="1:6" s="98" customFormat="1" x14ac:dyDescent="0.2">
      <c r="A1452" s="241"/>
      <c r="B1452" s="242"/>
      <c r="C1452" s="243"/>
      <c r="D1452" s="243"/>
      <c r="E1452" s="244"/>
      <c r="F1452" s="244"/>
    </row>
    <row r="1453" spans="1:6" s="98" customFormat="1" x14ac:dyDescent="0.2">
      <c r="A1453" s="241"/>
      <c r="B1453" s="242"/>
      <c r="C1453" s="243"/>
      <c r="D1453" s="243"/>
      <c r="E1453" s="244"/>
      <c r="F1453" s="244"/>
    </row>
    <row r="1454" spans="1:6" s="98" customFormat="1" x14ac:dyDescent="0.2">
      <c r="A1454" s="241"/>
      <c r="B1454" s="242"/>
      <c r="C1454" s="243"/>
      <c r="D1454" s="243"/>
      <c r="E1454" s="244"/>
      <c r="F1454" s="244"/>
    </row>
    <row r="1455" spans="1:6" s="98" customFormat="1" x14ac:dyDescent="0.2">
      <c r="A1455" s="241"/>
      <c r="B1455" s="242"/>
      <c r="C1455" s="243"/>
      <c r="D1455" s="243"/>
      <c r="E1455" s="244"/>
      <c r="F1455" s="244"/>
    </row>
    <row r="1456" spans="1:6" s="98" customFormat="1" x14ac:dyDescent="0.2">
      <c r="A1456" s="241"/>
      <c r="B1456" s="242"/>
      <c r="C1456" s="243"/>
      <c r="D1456" s="243"/>
      <c r="E1456" s="244"/>
      <c r="F1456" s="244"/>
    </row>
    <row r="1457" spans="1:6" s="98" customFormat="1" x14ac:dyDescent="0.2">
      <c r="A1457" s="241"/>
      <c r="B1457" s="242"/>
      <c r="C1457" s="243"/>
      <c r="D1457" s="243"/>
      <c r="E1457" s="244"/>
      <c r="F1457" s="244"/>
    </row>
    <row r="1458" spans="1:6" s="98" customFormat="1" x14ac:dyDescent="0.2">
      <c r="A1458" s="241"/>
      <c r="B1458" s="242"/>
      <c r="C1458" s="243"/>
      <c r="D1458" s="243"/>
      <c r="E1458" s="244"/>
      <c r="F1458" s="244"/>
    </row>
    <row r="1459" spans="1:6" s="98" customFormat="1" x14ac:dyDescent="0.2">
      <c r="A1459" s="241"/>
      <c r="B1459" s="242"/>
      <c r="C1459" s="243"/>
      <c r="D1459" s="243"/>
      <c r="E1459" s="244"/>
      <c r="F1459" s="244"/>
    </row>
    <row r="1460" spans="1:6" s="98" customFormat="1" x14ac:dyDescent="0.2">
      <c r="A1460" s="241"/>
      <c r="B1460" s="242"/>
      <c r="C1460" s="243"/>
      <c r="D1460" s="243"/>
      <c r="E1460" s="244"/>
      <c r="F1460" s="244"/>
    </row>
    <row r="1461" spans="1:6" s="98" customFormat="1" x14ac:dyDescent="0.2">
      <c r="A1461" s="241"/>
      <c r="B1461" s="242"/>
      <c r="C1461" s="243"/>
      <c r="D1461" s="243"/>
      <c r="E1461" s="244"/>
      <c r="F1461" s="244"/>
    </row>
    <row r="1462" spans="1:6" s="98" customFormat="1" x14ac:dyDescent="0.2">
      <c r="A1462" s="241"/>
      <c r="B1462" s="242"/>
      <c r="C1462" s="243"/>
      <c r="D1462" s="243"/>
      <c r="E1462" s="244"/>
      <c r="F1462" s="244"/>
    </row>
    <row r="1463" spans="1:6" s="98" customFormat="1" x14ac:dyDescent="0.2">
      <c r="A1463" s="241"/>
      <c r="B1463" s="242"/>
      <c r="C1463" s="243"/>
      <c r="D1463" s="243"/>
      <c r="E1463" s="244"/>
      <c r="F1463" s="244"/>
    </row>
    <row r="1464" spans="1:6" s="98" customFormat="1" x14ac:dyDescent="0.2">
      <c r="A1464" s="241"/>
      <c r="B1464" s="242"/>
      <c r="C1464" s="243"/>
      <c r="D1464" s="243"/>
      <c r="E1464" s="244"/>
      <c r="F1464" s="244"/>
    </row>
    <row r="1465" spans="1:6" s="98" customFormat="1" x14ac:dyDescent="0.2">
      <c r="A1465" s="241"/>
      <c r="B1465" s="242"/>
      <c r="C1465" s="243"/>
      <c r="D1465" s="243"/>
      <c r="E1465" s="244"/>
      <c r="F1465" s="244"/>
    </row>
    <row r="1466" spans="1:6" s="98" customFormat="1" x14ac:dyDescent="0.2">
      <c r="A1466" s="241"/>
      <c r="B1466" s="242"/>
      <c r="C1466" s="243"/>
      <c r="D1466" s="243"/>
      <c r="E1466" s="244"/>
      <c r="F1466" s="244"/>
    </row>
    <row r="1467" spans="1:6" s="98" customFormat="1" x14ac:dyDescent="0.2">
      <c r="A1467" s="241"/>
      <c r="B1467" s="242"/>
      <c r="C1467" s="243"/>
      <c r="D1467" s="243"/>
      <c r="E1467" s="244"/>
      <c r="F1467" s="244"/>
    </row>
    <row r="1468" spans="1:6" s="98" customFormat="1" x14ac:dyDescent="0.2">
      <c r="A1468" s="241"/>
      <c r="B1468" s="242"/>
      <c r="C1468" s="243"/>
      <c r="D1468" s="243"/>
      <c r="E1468" s="244"/>
      <c r="F1468" s="244"/>
    </row>
    <row r="1469" spans="1:6" s="98" customFormat="1" x14ac:dyDescent="0.2">
      <c r="A1469" s="241"/>
      <c r="B1469" s="242"/>
      <c r="C1469" s="243"/>
      <c r="D1469" s="243"/>
      <c r="E1469" s="244"/>
      <c r="F1469" s="244"/>
    </row>
    <row r="1470" spans="1:6" s="98" customFormat="1" x14ac:dyDescent="0.2">
      <c r="A1470" s="241"/>
      <c r="B1470" s="242"/>
      <c r="C1470" s="243"/>
      <c r="D1470" s="243"/>
      <c r="E1470" s="244"/>
      <c r="F1470" s="244"/>
    </row>
    <row r="1471" spans="1:6" s="98" customFormat="1" x14ac:dyDescent="0.2">
      <c r="A1471" s="241"/>
      <c r="B1471" s="242"/>
      <c r="C1471" s="243"/>
      <c r="D1471" s="243"/>
      <c r="E1471" s="244"/>
      <c r="F1471" s="244"/>
    </row>
    <row r="1472" spans="1:6" s="98" customFormat="1" x14ac:dyDescent="0.2">
      <c r="A1472" s="241"/>
      <c r="B1472" s="242"/>
      <c r="C1472" s="243"/>
      <c r="D1472" s="243"/>
      <c r="E1472" s="244"/>
      <c r="F1472" s="244"/>
    </row>
    <row r="1473" spans="1:6" s="98" customFormat="1" x14ac:dyDescent="0.2">
      <c r="A1473" s="241"/>
      <c r="B1473" s="242"/>
      <c r="C1473" s="243"/>
      <c r="D1473" s="243"/>
      <c r="E1473" s="244"/>
      <c r="F1473" s="244"/>
    </row>
    <row r="1474" spans="1:6" s="98" customFormat="1" x14ac:dyDescent="0.2">
      <c r="A1474" s="241"/>
      <c r="B1474" s="242"/>
      <c r="C1474" s="243"/>
      <c r="D1474" s="243"/>
      <c r="E1474" s="244"/>
      <c r="F1474" s="244"/>
    </row>
    <row r="1475" spans="1:6" s="98" customFormat="1" x14ac:dyDescent="0.2">
      <c r="A1475" s="241"/>
      <c r="B1475" s="242"/>
      <c r="C1475" s="243"/>
      <c r="D1475" s="243"/>
      <c r="E1475" s="244"/>
      <c r="F1475" s="244"/>
    </row>
    <row r="1476" spans="1:6" s="98" customFormat="1" x14ac:dyDescent="0.2">
      <c r="A1476" s="241"/>
      <c r="B1476" s="242"/>
      <c r="C1476" s="243"/>
      <c r="D1476" s="243"/>
      <c r="E1476" s="244"/>
      <c r="F1476" s="244"/>
    </row>
    <row r="1477" spans="1:6" s="98" customFormat="1" x14ac:dyDescent="0.2">
      <c r="A1477" s="241"/>
      <c r="B1477" s="242"/>
      <c r="C1477" s="243"/>
      <c r="D1477" s="243"/>
      <c r="E1477" s="244"/>
      <c r="F1477" s="244"/>
    </row>
    <row r="1478" spans="1:6" s="98" customFormat="1" x14ac:dyDescent="0.2">
      <c r="A1478" s="241"/>
      <c r="B1478" s="242"/>
      <c r="C1478" s="243"/>
      <c r="D1478" s="243"/>
      <c r="E1478" s="244"/>
      <c r="F1478" s="244"/>
    </row>
    <row r="1479" spans="1:6" s="98" customFormat="1" x14ac:dyDescent="0.2">
      <c r="A1479" s="241"/>
      <c r="B1479" s="242"/>
      <c r="C1479" s="243"/>
      <c r="D1479" s="243"/>
      <c r="E1479" s="244"/>
      <c r="F1479" s="244"/>
    </row>
    <row r="1480" spans="1:6" s="98" customFormat="1" x14ac:dyDescent="0.2">
      <c r="A1480" s="241"/>
      <c r="B1480" s="242"/>
      <c r="C1480" s="243"/>
      <c r="D1480" s="243"/>
      <c r="E1480" s="244"/>
      <c r="F1480" s="244"/>
    </row>
    <row r="1481" spans="1:6" s="98" customFormat="1" x14ac:dyDescent="0.2">
      <c r="A1481" s="241"/>
      <c r="B1481" s="242"/>
      <c r="C1481" s="243"/>
      <c r="D1481" s="243"/>
      <c r="E1481" s="244"/>
      <c r="F1481" s="244"/>
    </row>
    <row r="1482" spans="1:6" s="98" customFormat="1" x14ac:dyDescent="0.2">
      <c r="A1482" s="241"/>
      <c r="B1482" s="242"/>
      <c r="C1482" s="243"/>
      <c r="D1482" s="243"/>
      <c r="E1482" s="244"/>
      <c r="F1482" s="244"/>
    </row>
    <row r="1483" spans="1:6" s="98" customFormat="1" x14ac:dyDescent="0.2">
      <c r="A1483" s="241"/>
      <c r="B1483" s="242"/>
      <c r="C1483" s="243"/>
      <c r="D1483" s="243"/>
      <c r="E1483" s="244"/>
      <c r="F1483" s="244"/>
    </row>
    <row r="1484" spans="1:6" s="98" customFormat="1" x14ac:dyDescent="0.2">
      <c r="A1484" s="241"/>
      <c r="B1484" s="242"/>
      <c r="C1484" s="243"/>
      <c r="D1484" s="243"/>
      <c r="E1484" s="244"/>
      <c r="F1484" s="244"/>
    </row>
    <row r="1485" spans="1:6" s="98" customFormat="1" x14ac:dyDescent="0.2">
      <c r="A1485" s="241"/>
      <c r="B1485" s="242"/>
      <c r="C1485" s="243"/>
      <c r="D1485" s="243"/>
      <c r="E1485" s="244"/>
      <c r="F1485" s="244"/>
    </row>
    <row r="1486" spans="1:6" s="98" customFormat="1" x14ac:dyDescent="0.2">
      <c r="A1486" s="241"/>
      <c r="B1486" s="242"/>
      <c r="C1486" s="243"/>
      <c r="D1486" s="243"/>
      <c r="E1486" s="244"/>
      <c r="F1486" s="244"/>
    </row>
    <row r="1487" spans="1:6" s="98" customFormat="1" x14ac:dyDescent="0.2">
      <c r="A1487" s="241"/>
      <c r="B1487" s="242"/>
      <c r="C1487" s="243"/>
      <c r="D1487" s="243"/>
      <c r="E1487" s="244"/>
      <c r="F1487" s="244"/>
    </row>
    <row r="1488" spans="1:6" s="98" customFormat="1" x14ac:dyDescent="0.2">
      <c r="A1488" s="241"/>
      <c r="B1488" s="242"/>
      <c r="C1488" s="243"/>
      <c r="D1488" s="243"/>
      <c r="E1488" s="244"/>
      <c r="F1488" s="244"/>
    </row>
    <row r="1489" spans="1:6" s="98" customFormat="1" x14ac:dyDescent="0.2">
      <c r="A1489" s="241"/>
      <c r="B1489" s="242"/>
      <c r="C1489" s="243"/>
      <c r="D1489" s="243"/>
      <c r="E1489" s="244"/>
      <c r="F1489" s="244"/>
    </row>
    <row r="1490" spans="1:6" s="98" customFormat="1" x14ac:dyDescent="0.2">
      <c r="A1490" s="241"/>
      <c r="B1490" s="242"/>
      <c r="C1490" s="243"/>
      <c r="D1490" s="243"/>
      <c r="E1490" s="244"/>
      <c r="F1490" s="244"/>
    </row>
    <row r="1491" spans="1:6" s="98" customFormat="1" x14ac:dyDescent="0.2">
      <c r="A1491" s="241"/>
      <c r="B1491" s="242"/>
      <c r="C1491" s="243"/>
      <c r="D1491" s="243"/>
      <c r="E1491" s="244"/>
      <c r="F1491" s="244"/>
    </row>
    <row r="1492" spans="1:6" s="98" customFormat="1" x14ac:dyDescent="0.2">
      <c r="A1492" s="241"/>
      <c r="B1492" s="242"/>
      <c r="C1492" s="243"/>
      <c r="D1492" s="243"/>
      <c r="E1492" s="244"/>
      <c r="F1492" s="244"/>
    </row>
    <row r="1493" spans="1:6" s="98" customFormat="1" x14ac:dyDescent="0.2">
      <c r="A1493" s="241"/>
      <c r="B1493" s="242"/>
      <c r="C1493" s="243"/>
      <c r="D1493" s="243"/>
      <c r="E1493" s="244"/>
      <c r="F1493" s="244"/>
    </row>
    <row r="1494" spans="1:6" s="98" customFormat="1" x14ac:dyDescent="0.2">
      <c r="A1494" s="241"/>
      <c r="B1494" s="242"/>
      <c r="C1494" s="243"/>
      <c r="D1494" s="243"/>
      <c r="E1494" s="244"/>
      <c r="F1494" s="244"/>
    </row>
    <row r="1495" spans="1:6" s="98" customFormat="1" x14ac:dyDescent="0.2">
      <c r="A1495" s="241"/>
      <c r="B1495" s="242"/>
      <c r="C1495" s="243"/>
      <c r="D1495" s="243"/>
      <c r="E1495" s="244"/>
      <c r="F1495" s="244"/>
    </row>
    <row r="1496" spans="1:6" s="98" customFormat="1" x14ac:dyDescent="0.2">
      <c r="A1496" s="241"/>
      <c r="B1496" s="242"/>
      <c r="C1496" s="243"/>
      <c r="D1496" s="243"/>
      <c r="E1496" s="244"/>
      <c r="F1496" s="244"/>
    </row>
    <row r="1497" spans="1:6" s="98" customFormat="1" x14ac:dyDescent="0.2">
      <c r="A1497" s="241"/>
      <c r="B1497" s="242"/>
      <c r="C1497" s="243"/>
      <c r="D1497" s="243"/>
      <c r="E1497" s="244"/>
      <c r="F1497" s="244"/>
    </row>
    <row r="1498" spans="1:6" s="98" customFormat="1" x14ac:dyDescent="0.2">
      <c r="A1498" s="241"/>
      <c r="B1498" s="242"/>
      <c r="C1498" s="243"/>
      <c r="D1498" s="243"/>
      <c r="E1498" s="244"/>
      <c r="F1498" s="244"/>
    </row>
    <row r="1499" spans="1:6" s="98" customFormat="1" x14ac:dyDescent="0.2">
      <c r="A1499" s="241"/>
      <c r="B1499" s="242"/>
      <c r="C1499" s="243"/>
      <c r="D1499" s="243"/>
      <c r="E1499" s="244"/>
      <c r="F1499" s="244"/>
    </row>
    <row r="1500" spans="1:6" s="98" customFormat="1" x14ac:dyDescent="0.2">
      <c r="A1500" s="241"/>
      <c r="B1500" s="242"/>
      <c r="C1500" s="243"/>
      <c r="D1500" s="243"/>
      <c r="E1500" s="244"/>
      <c r="F1500" s="244"/>
    </row>
    <row r="1501" spans="1:6" s="98" customFormat="1" x14ac:dyDescent="0.2">
      <c r="A1501" s="241"/>
      <c r="B1501" s="242"/>
      <c r="C1501" s="243"/>
      <c r="D1501" s="243"/>
      <c r="E1501" s="244"/>
      <c r="F1501" s="244"/>
    </row>
    <row r="1502" spans="1:6" s="98" customFormat="1" x14ac:dyDescent="0.2">
      <c r="A1502" s="241"/>
      <c r="B1502" s="242"/>
      <c r="C1502" s="243"/>
      <c r="D1502" s="243"/>
      <c r="E1502" s="244"/>
      <c r="F1502" s="244"/>
    </row>
    <row r="1503" spans="1:6" s="98" customFormat="1" x14ac:dyDescent="0.2">
      <c r="A1503" s="241"/>
      <c r="B1503" s="242"/>
      <c r="C1503" s="243"/>
      <c r="D1503" s="243"/>
      <c r="E1503" s="244"/>
      <c r="F1503" s="244"/>
    </row>
    <row r="1504" spans="1:6" s="98" customFormat="1" x14ac:dyDescent="0.2">
      <c r="A1504" s="241"/>
      <c r="B1504" s="242"/>
      <c r="C1504" s="243"/>
      <c r="D1504" s="243"/>
      <c r="E1504" s="244"/>
      <c r="F1504" s="244"/>
    </row>
    <row r="1505" spans="1:6" s="98" customFormat="1" x14ac:dyDescent="0.2">
      <c r="A1505" s="241"/>
      <c r="B1505" s="242"/>
      <c r="C1505" s="243"/>
      <c r="D1505" s="243"/>
      <c r="E1505" s="244"/>
      <c r="F1505" s="244"/>
    </row>
    <row r="1506" spans="1:6" s="98" customFormat="1" x14ac:dyDescent="0.2">
      <c r="A1506" s="241"/>
      <c r="B1506" s="242"/>
      <c r="C1506" s="243"/>
      <c r="D1506" s="243"/>
      <c r="E1506" s="244"/>
      <c r="F1506" s="244"/>
    </row>
    <row r="1507" spans="1:6" s="98" customFormat="1" x14ac:dyDescent="0.2">
      <c r="A1507" s="241"/>
      <c r="B1507" s="242"/>
      <c r="C1507" s="243"/>
      <c r="D1507" s="243"/>
      <c r="E1507" s="244"/>
      <c r="F1507" s="244"/>
    </row>
    <row r="1508" spans="1:6" s="98" customFormat="1" x14ac:dyDescent="0.2">
      <c r="A1508" s="241"/>
      <c r="B1508" s="242"/>
      <c r="C1508" s="243"/>
      <c r="D1508" s="243"/>
      <c r="E1508" s="244"/>
      <c r="F1508" s="244"/>
    </row>
    <row r="1509" spans="1:6" s="98" customFormat="1" x14ac:dyDescent="0.2">
      <c r="A1509" s="241"/>
      <c r="B1509" s="242"/>
      <c r="C1509" s="243"/>
      <c r="D1509" s="243"/>
      <c r="E1509" s="244"/>
      <c r="F1509" s="244"/>
    </row>
    <row r="1510" spans="1:6" s="98" customFormat="1" x14ac:dyDescent="0.2">
      <c r="A1510" s="241"/>
      <c r="B1510" s="242"/>
      <c r="C1510" s="243"/>
      <c r="D1510" s="243"/>
      <c r="E1510" s="244"/>
      <c r="F1510" s="244"/>
    </row>
    <row r="1511" spans="1:6" s="98" customFormat="1" x14ac:dyDescent="0.2">
      <c r="A1511" s="241"/>
      <c r="B1511" s="242"/>
      <c r="C1511" s="243"/>
      <c r="D1511" s="243"/>
      <c r="E1511" s="244"/>
      <c r="F1511" s="244"/>
    </row>
    <row r="1512" spans="1:6" s="98" customFormat="1" x14ac:dyDescent="0.2">
      <c r="A1512" s="241"/>
      <c r="B1512" s="242"/>
      <c r="C1512" s="243"/>
      <c r="D1512" s="243"/>
      <c r="E1512" s="244"/>
      <c r="F1512" s="244"/>
    </row>
    <row r="1513" spans="1:6" s="98" customFormat="1" x14ac:dyDescent="0.2">
      <c r="A1513" s="241"/>
      <c r="B1513" s="242"/>
      <c r="C1513" s="243"/>
      <c r="D1513" s="243"/>
      <c r="E1513" s="244"/>
      <c r="F1513" s="244"/>
    </row>
    <row r="1514" spans="1:6" s="98" customFormat="1" x14ac:dyDescent="0.2">
      <c r="A1514" s="241"/>
      <c r="B1514" s="242"/>
      <c r="C1514" s="243"/>
      <c r="D1514" s="243"/>
      <c r="E1514" s="244"/>
      <c r="F1514" s="244"/>
    </row>
    <row r="1515" spans="1:6" s="98" customFormat="1" x14ac:dyDescent="0.2">
      <c r="A1515" s="241"/>
      <c r="B1515" s="242"/>
      <c r="C1515" s="243"/>
      <c r="D1515" s="243"/>
      <c r="E1515" s="244"/>
      <c r="F1515" s="244"/>
    </row>
    <row r="1516" spans="1:6" s="98" customFormat="1" x14ac:dyDescent="0.2">
      <c r="A1516" s="241"/>
      <c r="B1516" s="242"/>
      <c r="C1516" s="243"/>
      <c r="D1516" s="243"/>
      <c r="E1516" s="244"/>
      <c r="F1516" s="244"/>
    </row>
    <row r="1517" spans="1:6" s="98" customFormat="1" x14ac:dyDescent="0.2">
      <c r="A1517" s="241"/>
      <c r="B1517" s="242"/>
      <c r="C1517" s="243"/>
      <c r="D1517" s="243"/>
      <c r="E1517" s="244"/>
      <c r="F1517" s="244"/>
    </row>
    <row r="1518" spans="1:6" s="98" customFormat="1" x14ac:dyDescent="0.2">
      <c r="A1518" s="241"/>
      <c r="B1518" s="242"/>
      <c r="C1518" s="243"/>
      <c r="D1518" s="243"/>
      <c r="E1518" s="244"/>
      <c r="F1518" s="244"/>
    </row>
    <row r="1519" spans="1:6" s="98" customFormat="1" x14ac:dyDescent="0.2">
      <c r="A1519" s="241"/>
      <c r="B1519" s="242"/>
      <c r="C1519" s="243"/>
      <c r="D1519" s="243"/>
      <c r="E1519" s="244"/>
      <c r="F1519" s="244"/>
    </row>
    <row r="1520" spans="1:6" s="98" customFormat="1" x14ac:dyDescent="0.2">
      <c r="A1520" s="241"/>
      <c r="B1520" s="242"/>
      <c r="C1520" s="243"/>
      <c r="D1520" s="243"/>
      <c r="E1520" s="244"/>
      <c r="F1520" s="244"/>
    </row>
    <row r="1521" spans="1:6" s="98" customFormat="1" x14ac:dyDescent="0.2">
      <c r="A1521" s="241"/>
      <c r="B1521" s="242"/>
      <c r="C1521" s="243"/>
      <c r="D1521" s="243"/>
      <c r="E1521" s="244"/>
      <c r="F1521" s="244"/>
    </row>
    <row r="1522" spans="1:6" s="98" customFormat="1" x14ac:dyDescent="0.2">
      <c r="A1522" s="241"/>
      <c r="B1522" s="242"/>
      <c r="C1522" s="243"/>
      <c r="D1522" s="243"/>
      <c r="E1522" s="244"/>
      <c r="F1522" s="244"/>
    </row>
    <row r="1523" spans="1:6" s="98" customFormat="1" x14ac:dyDescent="0.2">
      <c r="A1523" s="241"/>
      <c r="B1523" s="242"/>
      <c r="C1523" s="243"/>
      <c r="D1523" s="243"/>
      <c r="E1523" s="244"/>
      <c r="F1523" s="244"/>
    </row>
    <row r="1524" spans="1:6" s="98" customFormat="1" x14ac:dyDescent="0.2">
      <c r="A1524" s="241"/>
      <c r="B1524" s="242"/>
      <c r="C1524" s="243"/>
      <c r="D1524" s="243"/>
      <c r="E1524" s="244"/>
      <c r="F1524" s="244"/>
    </row>
    <row r="1525" spans="1:6" s="98" customFormat="1" x14ac:dyDescent="0.2">
      <c r="A1525" s="241"/>
      <c r="B1525" s="242"/>
      <c r="C1525" s="243"/>
      <c r="D1525" s="243"/>
      <c r="E1525" s="244"/>
      <c r="F1525" s="244"/>
    </row>
    <row r="1526" spans="1:6" s="98" customFormat="1" x14ac:dyDescent="0.2">
      <c r="A1526" s="241"/>
      <c r="B1526" s="242"/>
      <c r="C1526" s="243"/>
      <c r="D1526" s="243"/>
      <c r="E1526" s="244"/>
      <c r="F1526" s="244"/>
    </row>
    <row r="1527" spans="1:6" s="98" customFormat="1" x14ac:dyDescent="0.2">
      <c r="A1527" s="241"/>
      <c r="B1527" s="242"/>
      <c r="C1527" s="243"/>
      <c r="D1527" s="243"/>
      <c r="E1527" s="244"/>
      <c r="F1527" s="244"/>
    </row>
    <row r="1528" spans="1:6" s="98" customFormat="1" x14ac:dyDescent="0.2">
      <c r="A1528" s="241"/>
      <c r="B1528" s="242"/>
      <c r="C1528" s="243"/>
      <c r="D1528" s="243"/>
      <c r="E1528" s="244"/>
      <c r="F1528" s="244"/>
    </row>
    <row r="1529" spans="1:6" s="98" customFormat="1" x14ac:dyDescent="0.2">
      <c r="A1529" s="241"/>
      <c r="B1529" s="242"/>
      <c r="C1529" s="243"/>
      <c r="D1529" s="243"/>
      <c r="E1529" s="244"/>
      <c r="F1529" s="244"/>
    </row>
    <row r="1530" spans="1:6" s="98" customFormat="1" x14ac:dyDescent="0.2">
      <c r="A1530" s="241"/>
      <c r="B1530" s="242"/>
      <c r="C1530" s="243"/>
      <c r="D1530" s="243"/>
      <c r="E1530" s="244"/>
      <c r="F1530" s="244"/>
    </row>
    <row r="1531" spans="1:6" s="98" customFormat="1" x14ac:dyDescent="0.2">
      <c r="A1531" s="241"/>
      <c r="B1531" s="242"/>
      <c r="C1531" s="243"/>
      <c r="D1531" s="243"/>
      <c r="E1531" s="244"/>
      <c r="F1531" s="244"/>
    </row>
    <row r="1532" spans="1:6" s="98" customFormat="1" x14ac:dyDescent="0.2">
      <c r="A1532" s="241"/>
      <c r="B1532" s="242"/>
      <c r="C1532" s="243"/>
      <c r="D1532" s="243"/>
      <c r="E1532" s="244"/>
      <c r="F1532" s="244"/>
    </row>
    <row r="1533" spans="1:6" s="98" customFormat="1" x14ac:dyDescent="0.2">
      <c r="A1533" s="241"/>
      <c r="B1533" s="242"/>
      <c r="C1533" s="243"/>
      <c r="D1533" s="243"/>
      <c r="E1533" s="244"/>
      <c r="F1533" s="244"/>
    </row>
    <row r="1534" spans="1:6" s="98" customFormat="1" x14ac:dyDescent="0.2">
      <c r="A1534" s="241"/>
      <c r="B1534" s="242"/>
      <c r="C1534" s="243"/>
      <c r="D1534" s="243"/>
      <c r="E1534" s="244"/>
      <c r="F1534" s="244"/>
    </row>
    <row r="1535" spans="1:6" s="98" customFormat="1" x14ac:dyDescent="0.2">
      <c r="A1535" s="241"/>
      <c r="B1535" s="242"/>
      <c r="C1535" s="243"/>
      <c r="D1535" s="243"/>
      <c r="E1535" s="244"/>
      <c r="F1535" s="244"/>
    </row>
    <row r="1536" spans="1:6" s="98" customFormat="1" x14ac:dyDescent="0.2">
      <c r="A1536" s="241"/>
      <c r="B1536" s="242"/>
      <c r="C1536" s="243"/>
      <c r="D1536" s="243"/>
      <c r="E1536" s="244"/>
      <c r="F1536" s="244"/>
    </row>
    <row r="1537" spans="1:6" s="98" customFormat="1" x14ac:dyDescent="0.2">
      <c r="A1537" s="241"/>
      <c r="B1537" s="242"/>
      <c r="C1537" s="243"/>
      <c r="D1537" s="243"/>
      <c r="E1537" s="244"/>
      <c r="F1537" s="244"/>
    </row>
    <row r="1538" spans="1:6" s="98" customFormat="1" x14ac:dyDescent="0.2">
      <c r="A1538" s="241"/>
      <c r="B1538" s="242"/>
      <c r="C1538" s="243"/>
      <c r="D1538" s="243"/>
      <c r="E1538" s="244"/>
      <c r="F1538" s="244"/>
    </row>
    <row r="1539" spans="1:6" s="98" customFormat="1" x14ac:dyDescent="0.2">
      <c r="A1539" s="241"/>
      <c r="B1539" s="242"/>
      <c r="C1539" s="243"/>
      <c r="D1539" s="243"/>
      <c r="E1539" s="244"/>
      <c r="F1539" s="244"/>
    </row>
    <row r="1540" spans="1:6" s="98" customFormat="1" x14ac:dyDescent="0.2">
      <c r="A1540" s="241"/>
      <c r="B1540" s="242"/>
      <c r="C1540" s="243"/>
      <c r="D1540" s="243"/>
      <c r="E1540" s="244"/>
      <c r="F1540" s="244"/>
    </row>
    <row r="1541" spans="1:6" s="98" customFormat="1" x14ac:dyDescent="0.2">
      <c r="A1541" s="241"/>
      <c r="B1541" s="242"/>
      <c r="C1541" s="243"/>
      <c r="D1541" s="243"/>
      <c r="E1541" s="244"/>
      <c r="F1541" s="244"/>
    </row>
    <row r="1542" spans="1:6" s="98" customFormat="1" x14ac:dyDescent="0.2">
      <c r="A1542" s="241"/>
      <c r="B1542" s="242"/>
      <c r="C1542" s="243"/>
      <c r="D1542" s="243"/>
      <c r="E1542" s="244"/>
      <c r="F1542" s="244"/>
    </row>
    <row r="1543" spans="1:6" s="98" customFormat="1" x14ac:dyDescent="0.2">
      <c r="A1543" s="241"/>
      <c r="B1543" s="242"/>
      <c r="C1543" s="243"/>
      <c r="D1543" s="243"/>
      <c r="E1543" s="244"/>
      <c r="F1543" s="244"/>
    </row>
    <row r="1544" spans="1:6" s="98" customFormat="1" x14ac:dyDescent="0.2">
      <c r="A1544" s="241"/>
      <c r="B1544" s="242"/>
      <c r="C1544" s="243"/>
      <c r="D1544" s="243"/>
      <c r="E1544" s="244"/>
      <c r="F1544" s="244"/>
    </row>
    <row r="1545" spans="1:6" s="98" customFormat="1" x14ac:dyDescent="0.2">
      <c r="A1545" s="241"/>
      <c r="B1545" s="242"/>
      <c r="C1545" s="243"/>
      <c r="D1545" s="243"/>
      <c r="E1545" s="244"/>
      <c r="F1545" s="244"/>
    </row>
    <row r="1546" spans="1:6" s="98" customFormat="1" x14ac:dyDescent="0.2">
      <c r="A1546" s="241"/>
      <c r="B1546" s="242"/>
      <c r="C1546" s="243"/>
      <c r="D1546" s="243"/>
      <c r="E1546" s="244"/>
      <c r="F1546" s="244"/>
    </row>
    <row r="1547" spans="1:6" s="98" customFormat="1" x14ac:dyDescent="0.2">
      <c r="A1547" s="241"/>
      <c r="B1547" s="242"/>
      <c r="C1547" s="243"/>
      <c r="D1547" s="243"/>
      <c r="E1547" s="244"/>
      <c r="F1547" s="244"/>
    </row>
    <row r="1548" spans="1:6" s="98" customFormat="1" x14ac:dyDescent="0.2">
      <c r="A1548" s="241"/>
      <c r="B1548" s="242"/>
      <c r="C1548" s="243"/>
      <c r="D1548" s="243"/>
      <c r="E1548" s="244"/>
      <c r="F1548" s="244"/>
    </row>
    <row r="1549" spans="1:6" s="98" customFormat="1" x14ac:dyDescent="0.2">
      <c r="A1549" s="241"/>
      <c r="B1549" s="242"/>
      <c r="C1549" s="243"/>
      <c r="D1549" s="243"/>
      <c r="E1549" s="244"/>
      <c r="F1549" s="244"/>
    </row>
    <row r="1550" spans="1:6" s="98" customFormat="1" x14ac:dyDescent="0.2">
      <c r="A1550" s="241"/>
      <c r="B1550" s="242"/>
      <c r="C1550" s="243"/>
      <c r="D1550" s="243"/>
      <c r="E1550" s="244"/>
      <c r="F1550" s="244"/>
    </row>
    <row r="1551" spans="1:6" s="98" customFormat="1" x14ac:dyDescent="0.2">
      <c r="A1551" s="241"/>
      <c r="B1551" s="242"/>
      <c r="C1551" s="243"/>
      <c r="D1551" s="243"/>
      <c r="E1551" s="244"/>
      <c r="F1551" s="244"/>
    </row>
    <row r="1552" spans="1:6" s="98" customFormat="1" x14ac:dyDescent="0.2">
      <c r="A1552" s="241"/>
      <c r="B1552" s="242"/>
      <c r="C1552" s="243"/>
      <c r="D1552" s="243"/>
      <c r="E1552" s="244"/>
      <c r="F1552" s="244"/>
    </row>
    <row r="1553" spans="1:6" s="98" customFormat="1" x14ac:dyDescent="0.2">
      <c r="A1553" s="241"/>
      <c r="B1553" s="242"/>
      <c r="C1553" s="243"/>
      <c r="D1553" s="243"/>
      <c r="E1553" s="244"/>
      <c r="F1553" s="244"/>
    </row>
    <row r="1554" spans="1:6" s="98" customFormat="1" x14ac:dyDescent="0.2">
      <c r="A1554" s="241"/>
      <c r="B1554" s="242"/>
      <c r="C1554" s="243"/>
      <c r="D1554" s="243"/>
      <c r="E1554" s="244"/>
      <c r="F1554" s="244"/>
    </row>
    <row r="1555" spans="1:6" s="98" customFormat="1" x14ac:dyDescent="0.2">
      <c r="A1555" s="241"/>
      <c r="B1555" s="242"/>
      <c r="C1555" s="243"/>
      <c r="D1555" s="243"/>
      <c r="E1555" s="244"/>
      <c r="F1555" s="244"/>
    </row>
    <row r="1556" spans="1:6" s="98" customFormat="1" x14ac:dyDescent="0.2">
      <c r="A1556" s="241"/>
      <c r="B1556" s="242"/>
      <c r="C1556" s="243"/>
      <c r="D1556" s="243"/>
      <c r="E1556" s="244"/>
      <c r="F1556" s="244"/>
    </row>
    <row r="1557" spans="1:6" s="98" customFormat="1" x14ac:dyDescent="0.2">
      <c r="A1557" s="241"/>
      <c r="B1557" s="242"/>
      <c r="C1557" s="243"/>
      <c r="D1557" s="243"/>
      <c r="E1557" s="244"/>
      <c r="F1557" s="244"/>
    </row>
    <row r="1558" spans="1:6" s="98" customFormat="1" x14ac:dyDescent="0.2">
      <c r="A1558" s="241"/>
      <c r="B1558" s="242"/>
      <c r="C1558" s="243"/>
      <c r="D1558" s="243"/>
      <c r="E1558" s="244"/>
      <c r="F1558" s="244"/>
    </row>
    <row r="1559" spans="1:6" s="98" customFormat="1" x14ac:dyDescent="0.2">
      <c r="A1559" s="241"/>
      <c r="B1559" s="242"/>
      <c r="C1559" s="243"/>
      <c r="D1559" s="243"/>
      <c r="E1559" s="244"/>
      <c r="F1559" s="244"/>
    </row>
    <row r="1560" spans="1:6" s="98" customFormat="1" x14ac:dyDescent="0.2">
      <c r="A1560" s="241"/>
      <c r="B1560" s="242"/>
      <c r="C1560" s="243"/>
      <c r="D1560" s="243"/>
      <c r="E1560" s="244"/>
      <c r="F1560" s="244"/>
    </row>
    <row r="1561" spans="1:6" s="98" customFormat="1" x14ac:dyDescent="0.2">
      <c r="A1561" s="241"/>
      <c r="B1561" s="242"/>
      <c r="C1561" s="243"/>
      <c r="D1561" s="243"/>
      <c r="E1561" s="244"/>
      <c r="F1561" s="244"/>
    </row>
    <row r="1562" spans="1:6" s="98" customFormat="1" x14ac:dyDescent="0.2">
      <c r="A1562" s="241"/>
      <c r="B1562" s="242"/>
      <c r="C1562" s="243"/>
      <c r="D1562" s="243"/>
      <c r="E1562" s="244"/>
      <c r="F1562" s="244"/>
    </row>
    <row r="1563" spans="1:6" s="98" customFormat="1" x14ac:dyDescent="0.2">
      <c r="A1563" s="241"/>
      <c r="B1563" s="242"/>
      <c r="C1563" s="243"/>
      <c r="D1563" s="243"/>
      <c r="E1563" s="244"/>
      <c r="F1563" s="244"/>
    </row>
    <row r="1564" spans="1:6" s="98" customFormat="1" x14ac:dyDescent="0.2">
      <c r="A1564" s="241"/>
      <c r="B1564" s="242"/>
      <c r="C1564" s="243"/>
      <c r="D1564" s="243"/>
      <c r="E1564" s="244"/>
      <c r="F1564" s="244"/>
    </row>
    <row r="1565" spans="1:6" s="98" customFormat="1" x14ac:dyDescent="0.2">
      <c r="A1565" s="241"/>
      <c r="B1565" s="242"/>
      <c r="C1565" s="243"/>
      <c r="D1565" s="243"/>
      <c r="E1565" s="244"/>
      <c r="F1565" s="244"/>
    </row>
    <row r="1566" spans="1:6" s="98" customFormat="1" x14ac:dyDescent="0.2">
      <c r="A1566" s="241"/>
      <c r="B1566" s="242"/>
      <c r="C1566" s="243"/>
      <c r="D1566" s="243"/>
      <c r="E1566" s="244"/>
      <c r="F1566" s="244"/>
    </row>
    <row r="1567" spans="1:6" s="98" customFormat="1" x14ac:dyDescent="0.2">
      <c r="A1567" s="241"/>
      <c r="B1567" s="242"/>
      <c r="C1567" s="243"/>
      <c r="D1567" s="243"/>
      <c r="E1567" s="244"/>
      <c r="F1567" s="244"/>
    </row>
    <row r="1568" spans="1:6" s="98" customFormat="1" x14ac:dyDescent="0.2">
      <c r="A1568" s="241"/>
      <c r="B1568" s="242"/>
      <c r="C1568" s="243"/>
      <c r="D1568" s="243"/>
      <c r="E1568" s="244"/>
      <c r="F1568" s="244"/>
    </row>
    <row r="1569" spans="1:6" s="98" customFormat="1" x14ac:dyDescent="0.2">
      <c r="A1569" s="241"/>
      <c r="B1569" s="242"/>
      <c r="C1569" s="243"/>
      <c r="D1569" s="243"/>
      <c r="E1569" s="244"/>
      <c r="F1569" s="244"/>
    </row>
    <row r="1570" spans="1:6" s="98" customFormat="1" x14ac:dyDescent="0.2">
      <c r="A1570" s="241"/>
      <c r="B1570" s="242"/>
      <c r="C1570" s="243"/>
      <c r="D1570" s="243"/>
      <c r="E1570" s="244"/>
      <c r="F1570" s="244"/>
    </row>
    <row r="1571" spans="1:6" s="98" customFormat="1" x14ac:dyDescent="0.2">
      <c r="A1571" s="241"/>
      <c r="B1571" s="242"/>
      <c r="C1571" s="243"/>
      <c r="D1571" s="243"/>
      <c r="E1571" s="244"/>
      <c r="F1571" s="244"/>
    </row>
    <row r="1572" spans="1:6" s="98" customFormat="1" x14ac:dyDescent="0.2">
      <c r="A1572" s="241"/>
      <c r="B1572" s="242"/>
      <c r="C1572" s="243"/>
      <c r="D1572" s="243"/>
      <c r="E1572" s="244"/>
      <c r="F1572" s="244"/>
    </row>
    <row r="1573" spans="1:6" s="98" customFormat="1" x14ac:dyDescent="0.2">
      <c r="A1573" s="241"/>
      <c r="B1573" s="242"/>
      <c r="C1573" s="243"/>
      <c r="D1573" s="243"/>
      <c r="E1573" s="244"/>
      <c r="F1573" s="244"/>
    </row>
    <row r="1574" spans="1:6" s="98" customFormat="1" x14ac:dyDescent="0.2">
      <c r="A1574" s="241"/>
      <c r="B1574" s="242"/>
      <c r="C1574" s="243"/>
      <c r="D1574" s="243"/>
      <c r="E1574" s="244"/>
      <c r="F1574" s="244"/>
    </row>
    <row r="1575" spans="1:6" s="98" customFormat="1" x14ac:dyDescent="0.2">
      <c r="A1575" s="241"/>
      <c r="B1575" s="242"/>
      <c r="C1575" s="243"/>
      <c r="D1575" s="243"/>
      <c r="E1575" s="244"/>
      <c r="F1575" s="244"/>
    </row>
    <row r="1576" spans="1:6" s="98" customFormat="1" x14ac:dyDescent="0.2">
      <c r="A1576" s="241"/>
      <c r="B1576" s="242"/>
      <c r="C1576" s="243"/>
      <c r="D1576" s="243"/>
      <c r="E1576" s="244"/>
      <c r="F1576" s="244"/>
    </row>
    <row r="1577" spans="1:6" s="98" customFormat="1" x14ac:dyDescent="0.2">
      <c r="A1577" s="241"/>
      <c r="B1577" s="242"/>
      <c r="C1577" s="243"/>
      <c r="D1577" s="243"/>
      <c r="E1577" s="244"/>
      <c r="F1577" s="244"/>
    </row>
    <row r="1578" spans="1:6" s="98" customFormat="1" x14ac:dyDescent="0.2">
      <c r="A1578" s="241"/>
      <c r="B1578" s="242"/>
      <c r="C1578" s="243"/>
      <c r="D1578" s="243"/>
      <c r="E1578" s="244"/>
      <c r="F1578" s="244"/>
    </row>
    <row r="1579" spans="1:6" s="98" customFormat="1" x14ac:dyDescent="0.2">
      <c r="A1579" s="241"/>
      <c r="B1579" s="242"/>
      <c r="C1579" s="243"/>
      <c r="D1579" s="243"/>
      <c r="E1579" s="244"/>
      <c r="F1579" s="244"/>
    </row>
    <row r="1580" spans="1:6" s="98" customFormat="1" x14ac:dyDescent="0.2">
      <c r="A1580" s="241"/>
      <c r="B1580" s="242"/>
      <c r="C1580" s="243"/>
      <c r="D1580" s="243"/>
      <c r="E1580" s="244"/>
      <c r="F1580" s="244"/>
    </row>
    <row r="1581" spans="1:6" s="98" customFormat="1" x14ac:dyDescent="0.2">
      <c r="A1581" s="241"/>
      <c r="B1581" s="242"/>
      <c r="C1581" s="243"/>
      <c r="D1581" s="243"/>
      <c r="E1581" s="244"/>
      <c r="F1581" s="244"/>
    </row>
    <row r="1582" spans="1:6" s="98" customFormat="1" x14ac:dyDescent="0.2">
      <c r="A1582" s="241"/>
      <c r="B1582" s="242"/>
      <c r="C1582" s="243"/>
      <c r="D1582" s="243"/>
      <c r="E1582" s="244"/>
      <c r="F1582" s="244"/>
    </row>
    <row r="1583" spans="1:6" s="98" customFormat="1" x14ac:dyDescent="0.2">
      <c r="A1583" s="241"/>
      <c r="B1583" s="242"/>
      <c r="C1583" s="243"/>
      <c r="D1583" s="243"/>
      <c r="E1583" s="244"/>
      <c r="F1583" s="244"/>
    </row>
    <row r="1584" spans="1:6" s="98" customFormat="1" x14ac:dyDescent="0.2">
      <c r="A1584" s="241"/>
      <c r="B1584" s="242"/>
      <c r="C1584" s="243"/>
      <c r="D1584" s="243"/>
      <c r="E1584" s="244"/>
      <c r="F1584" s="244"/>
    </row>
    <row r="1585" spans="1:6" s="98" customFormat="1" x14ac:dyDescent="0.2">
      <c r="A1585" s="241"/>
      <c r="B1585" s="242"/>
      <c r="C1585" s="243"/>
      <c r="D1585" s="243"/>
      <c r="E1585" s="244"/>
      <c r="F1585" s="244"/>
    </row>
    <row r="1586" spans="1:6" s="98" customFormat="1" x14ac:dyDescent="0.2">
      <c r="A1586" s="241"/>
      <c r="B1586" s="242"/>
      <c r="C1586" s="243"/>
      <c r="D1586" s="243"/>
      <c r="E1586" s="244"/>
      <c r="F1586" s="244"/>
    </row>
    <row r="1587" spans="1:6" s="98" customFormat="1" x14ac:dyDescent="0.2">
      <c r="A1587" s="241"/>
      <c r="B1587" s="242"/>
      <c r="C1587" s="243"/>
      <c r="D1587" s="243"/>
      <c r="E1587" s="244"/>
      <c r="F1587" s="244"/>
    </row>
    <row r="1588" spans="1:6" s="98" customFormat="1" x14ac:dyDescent="0.2">
      <c r="A1588" s="241"/>
      <c r="B1588" s="242"/>
      <c r="C1588" s="243"/>
      <c r="D1588" s="243"/>
      <c r="E1588" s="244"/>
      <c r="F1588" s="244"/>
    </row>
    <row r="1589" spans="1:6" s="98" customFormat="1" x14ac:dyDescent="0.2">
      <c r="A1589" s="241"/>
      <c r="B1589" s="242"/>
      <c r="C1589" s="243"/>
      <c r="D1589" s="243"/>
      <c r="E1589" s="244"/>
      <c r="F1589" s="244"/>
    </row>
    <row r="1590" spans="1:6" s="98" customFormat="1" x14ac:dyDescent="0.2">
      <c r="A1590" s="241"/>
      <c r="B1590" s="242"/>
      <c r="C1590" s="243"/>
      <c r="D1590" s="243"/>
      <c r="E1590" s="244"/>
      <c r="F1590" s="244"/>
    </row>
    <row r="1591" spans="1:6" s="98" customFormat="1" x14ac:dyDescent="0.2">
      <c r="A1591" s="241"/>
      <c r="B1591" s="242"/>
      <c r="C1591" s="243"/>
      <c r="D1591" s="243"/>
      <c r="E1591" s="244"/>
      <c r="F1591" s="244"/>
    </row>
    <row r="1592" spans="1:6" s="98" customFormat="1" x14ac:dyDescent="0.2">
      <c r="A1592" s="241"/>
      <c r="B1592" s="242"/>
      <c r="C1592" s="243"/>
      <c r="D1592" s="243"/>
      <c r="E1592" s="244"/>
      <c r="F1592" s="244"/>
    </row>
    <row r="1593" spans="1:6" s="98" customFormat="1" x14ac:dyDescent="0.2">
      <c r="A1593" s="241"/>
      <c r="B1593" s="242"/>
      <c r="C1593" s="243"/>
      <c r="D1593" s="243"/>
      <c r="E1593" s="244"/>
      <c r="F1593" s="244"/>
    </row>
    <row r="1594" spans="1:6" s="98" customFormat="1" x14ac:dyDescent="0.2">
      <c r="A1594" s="241"/>
      <c r="B1594" s="242"/>
      <c r="C1594" s="243"/>
      <c r="D1594" s="243"/>
      <c r="E1594" s="244"/>
      <c r="F1594" s="244"/>
    </row>
    <row r="1595" spans="1:6" s="98" customFormat="1" x14ac:dyDescent="0.2">
      <c r="A1595" s="241"/>
      <c r="B1595" s="242"/>
      <c r="C1595" s="243"/>
      <c r="D1595" s="243"/>
      <c r="E1595" s="244"/>
      <c r="F1595" s="244"/>
    </row>
    <row r="1596" spans="1:6" s="98" customFormat="1" x14ac:dyDescent="0.2">
      <c r="A1596" s="241"/>
      <c r="B1596" s="242"/>
      <c r="C1596" s="243"/>
      <c r="D1596" s="243"/>
      <c r="E1596" s="244"/>
      <c r="F1596" s="244"/>
    </row>
    <row r="1597" spans="1:6" s="98" customFormat="1" x14ac:dyDescent="0.2">
      <c r="A1597" s="241"/>
      <c r="B1597" s="242"/>
      <c r="C1597" s="243"/>
      <c r="D1597" s="243"/>
      <c r="E1597" s="244"/>
      <c r="F1597" s="244"/>
    </row>
    <row r="1598" spans="1:6" s="98" customFormat="1" x14ac:dyDescent="0.2">
      <c r="A1598" s="241"/>
      <c r="B1598" s="242"/>
      <c r="C1598" s="243"/>
      <c r="D1598" s="243"/>
      <c r="E1598" s="244"/>
      <c r="F1598" s="244"/>
    </row>
    <row r="1599" spans="1:6" s="98" customFormat="1" x14ac:dyDescent="0.2">
      <c r="A1599" s="241"/>
      <c r="B1599" s="242"/>
      <c r="C1599" s="243"/>
      <c r="D1599" s="243"/>
      <c r="E1599" s="244"/>
      <c r="F1599" s="244"/>
    </row>
    <row r="1600" spans="1:6" s="98" customFormat="1" x14ac:dyDescent="0.2">
      <c r="A1600" s="241"/>
      <c r="B1600" s="242"/>
      <c r="C1600" s="243"/>
      <c r="D1600" s="243"/>
      <c r="E1600" s="244"/>
      <c r="F1600" s="244"/>
    </row>
    <row r="1601" spans="1:6" s="98" customFormat="1" x14ac:dyDescent="0.2">
      <c r="A1601" s="241"/>
      <c r="B1601" s="242"/>
      <c r="C1601" s="243"/>
      <c r="D1601" s="243"/>
      <c r="E1601" s="244"/>
      <c r="F1601" s="244"/>
    </row>
    <row r="1602" spans="1:6" s="98" customFormat="1" x14ac:dyDescent="0.2">
      <c r="A1602" s="241"/>
      <c r="B1602" s="242"/>
      <c r="C1602" s="243"/>
      <c r="D1602" s="243"/>
      <c r="E1602" s="244"/>
      <c r="F1602" s="244"/>
    </row>
    <row r="1603" spans="1:6" s="98" customFormat="1" x14ac:dyDescent="0.2">
      <c r="A1603" s="241"/>
      <c r="B1603" s="242"/>
      <c r="C1603" s="243"/>
      <c r="D1603" s="243"/>
      <c r="E1603" s="244"/>
      <c r="F1603" s="244"/>
    </row>
    <row r="1604" spans="1:6" s="98" customFormat="1" x14ac:dyDescent="0.2">
      <c r="A1604" s="241"/>
      <c r="B1604" s="242"/>
      <c r="C1604" s="243"/>
      <c r="D1604" s="243"/>
      <c r="E1604" s="244"/>
      <c r="F1604" s="244"/>
    </row>
    <row r="1605" spans="1:6" s="98" customFormat="1" x14ac:dyDescent="0.2">
      <c r="A1605" s="241"/>
      <c r="B1605" s="242"/>
      <c r="C1605" s="243"/>
      <c r="D1605" s="243"/>
      <c r="E1605" s="244"/>
      <c r="F1605" s="244"/>
    </row>
    <row r="1606" spans="1:6" s="98" customFormat="1" x14ac:dyDescent="0.2">
      <c r="A1606" s="241"/>
      <c r="B1606" s="242"/>
      <c r="C1606" s="243"/>
      <c r="D1606" s="243"/>
      <c r="E1606" s="244"/>
      <c r="F1606" s="244"/>
    </row>
    <row r="1607" spans="1:6" s="98" customFormat="1" x14ac:dyDescent="0.2">
      <c r="A1607" s="241"/>
      <c r="B1607" s="242"/>
      <c r="C1607" s="243"/>
      <c r="D1607" s="243"/>
      <c r="E1607" s="244"/>
      <c r="F1607" s="244"/>
    </row>
    <row r="1608" spans="1:6" s="98" customFormat="1" x14ac:dyDescent="0.2">
      <c r="A1608" s="241"/>
      <c r="B1608" s="242"/>
      <c r="C1608" s="243"/>
      <c r="D1608" s="243"/>
      <c r="E1608" s="244"/>
      <c r="F1608" s="244"/>
    </row>
    <row r="1609" spans="1:6" s="98" customFormat="1" x14ac:dyDescent="0.2">
      <c r="A1609" s="241"/>
      <c r="B1609" s="242"/>
      <c r="C1609" s="243"/>
      <c r="D1609" s="243"/>
      <c r="E1609" s="244"/>
      <c r="F1609" s="244"/>
    </row>
    <row r="1610" spans="1:6" s="98" customFormat="1" x14ac:dyDescent="0.2">
      <c r="A1610" s="241"/>
      <c r="B1610" s="242"/>
      <c r="C1610" s="243"/>
      <c r="D1610" s="243"/>
      <c r="E1610" s="244"/>
      <c r="F1610" s="244"/>
    </row>
    <row r="1611" spans="1:6" s="98" customFormat="1" x14ac:dyDescent="0.2">
      <c r="A1611" s="241"/>
      <c r="B1611" s="242"/>
      <c r="C1611" s="243"/>
      <c r="D1611" s="243"/>
      <c r="E1611" s="244"/>
      <c r="F1611" s="244"/>
    </row>
    <row r="1612" spans="1:6" s="98" customFormat="1" x14ac:dyDescent="0.2">
      <c r="A1612" s="241"/>
      <c r="B1612" s="242"/>
      <c r="C1612" s="243"/>
      <c r="D1612" s="243"/>
      <c r="E1612" s="244"/>
      <c r="F1612" s="244"/>
    </row>
    <row r="1613" spans="1:6" s="98" customFormat="1" x14ac:dyDescent="0.2">
      <c r="A1613" s="241"/>
      <c r="B1613" s="242"/>
      <c r="C1613" s="243"/>
      <c r="D1613" s="243"/>
      <c r="E1613" s="244"/>
      <c r="F1613" s="244"/>
    </row>
    <row r="1614" spans="1:6" s="98" customFormat="1" x14ac:dyDescent="0.2">
      <c r="A1614" s="241"/>
      <c r="B1614" s="242"/>
      <c r="C1614" s="243"/>
      <c r="D1614" s="243"/>
      <c r="E1614" s="244"/>
      <c r="F1614" s="244"/>
    </row>
    <row r="1615" spans="1:6" s="98" customFormat="1" x14ac:dyDescent="0.2">
      <c r="A1615" s="241"/>
      <c r="B1615" s="242"/>
      <c r="C1615" s="243"/>
      <c r="D1615" s="243"/>
      <c r="E1615" s="244"/>
      <c r="F1615" s="244"/>
    </row>
    <row r="1616" spans="1:6" s="98" customFormat="1" x14ac:dyDescent="0.2">
      <c r="A1616" s="241"/>
      <c r="B1616" s="242"/>
      <c r="C1616" s="243"/>
      <c r="D1616" s="243"/>
      <c r="E1616" s="244"/>
      <c r="F1616" s="244"/>
    </row>
    <row r="1617" spans="1:6" s="98" customFormat="1" x14ac:dyDescent="0.2">
      <c r="A1617" s="241"/>
      <c r="B1617" s="242"/>
      <c r="C1617" s="243"/>
      <c r="D1617" s="243"/>
      <c r="E1617" s="244"/>
      <c r="F1617" s="244"/>
    </row>
    <row r="1618" spans="1:6" s="98" customFormat="1" x14ac:dyDescent="0.2">
      <c r="A1618" s="241"/>
      <c r="B1618" s="242"/>
      <c r="C1618" s="243"/>
      <c r="D1618" s="243"/>
      <c r="E1618" s="244"/>
      <c r="F1618" s="244"/>
    </row>
    <row r="1619" spans="1:6" s="98" customFormat="1" x14ac:dyDescent="0.2">
      <c r="A1619" s="241"/>
      <c r="B1619" s="242"/>
      <c r="C1619" s="243"/>
      <c r="D1619" s="243"/>
      <c r="E1619" s="244"/>
      <c r="F1619" s="244"/>
    </row>
    <row r="1620" spans="1:6" s="98" customFormat="1" x14ac:dyDescent="0.2">
      <c r="A1620" s="241"/>
      <c r="B1620" s="242"/>
      <c r="C1620" s="243"/>
      <c r="D1620" s="243"/>
      <c r="E1620" s="244"/>
      <c r="F1620" s="244"/>
    </row>
    <row r="1621" spans="1:6" s="98" customFormat="1" x14ac:dyDescent="0.2">
      <c r="A1621" s="241"/>
      <c r="B1621" s="242"/>
      <c r="C1621" s="243"/>
      <c r="D1621" s="243"/>
      <c r="E1621" s="244"/>
      <c r="F1621" s="244"/>
    </row>
    <row r="1622" spans="1:6" s="98" customFormat="1" x14ac:dyDescent="0.2">
      <c r="A1622" s="241"/>
      <c r="B1622" s="242"/>
      <c r="C1622" s="243"/>
      <c r="D1622" s="243"/>
      <c r="E1622" s="244"/>
      <c r="F1622" s="244"/>
    </row>
    <row r="1623" spans="1:6" s="98" customFormat="1" x14ac:dyDescent="0.2">
      <c r="A1623" s="241"/>
      <c r="B1623" s="242"/>
      <c r="C1623" s="243"/>
      <c r="D1623" s="243"/>
      <c r="E1623" s="244"/>
      <c r="F1623" s="244"/>
    </row>
    <row r="1624" spans="1:6" s="98" customFormat="1" x14ac:dyDescent="0.2">
      <c r="A1624" s="241"/>
      <c r="B1624" s="242"/>
      <c r="C1624" s="243"/>
      <c r="D1624" s="243"/>
      <c r="E1624" s="244"/>
      <c r="F1624" s="244"/>
    </row>
    <row r="1625" spans="1:6" s="98" customFormat="1" x14ac:dyDescent="0.2">
      <c r="A1625" s="241"/>
      <c r="B1625" s="242"/>
      <c r="C1625" s="243"/>
      <c r="D1625" s="243"/>
      <c r="E1625" s="244"/>
      <c r="F1625" s="244"/>
    </row>
    <row r="1626" spans="1:6" s="98" customFormat="1" x14ac:dyDescent="0.2">
      <c r="A1626" s="241"/>
      <c r="B1626" s="242"/>
      <c r="C1626" s="243"/>
      <c r="D1626" s="243"/>
      <c r="E1626" s="244"/>
      <c r="F1626" s="244"/>
    </row>
    <row r="1627" spans="1:6" s="98" customFormat="1" x14ac:dyDescent="0.2">
      <c r="A1627" s="241"/>
      <c r="B1627" s="242"/>
      <c r="C1627" s="243"/>
      <c r="D1627" s="243"/>
      <c r="E1627" s="244"/>
      <c r="F1627" s="244"/>
    </row>
    <row r="1628" spans="1:6" s="98" customFormat="1" x14ac:dyDescent="0.2">
      <c r="A1628" s="241"/>
      <c r="B1628" s="242"/>
      <c r="C1628" s="243"/>
      <c r="D1628" s="243"/>
      <c r="E1628" s="244"/>
      <c r="F1628" s="244"/>
    </row>
    <row r="1629" spans="1:6" s="98" customFormat="1" x14ac:dyDescent="0.2">
      <c r="A1629" s="241"/>
      <c r="B1629" s="242"/>
      <c r="C1629" s="243"/>
      <c r="D1629" s="243"/>
      <c r="E1629" s="244"/>
      <c r="F1629" s="244"/>
    </row>
    <row r="1630" spans="1:6" s="98" customFormat="1" x14ac:dyDescent="0.2">
      <c r="A1630" s="241"/>
      <c r="B1630" s="242"/>
      <c r="C1630" s="243"/>
      <c r="D1630" s="243"/>
      <c r="E1630" s="244"/>
      <c r="F1630" s="244"/>
    </row>
    <row r="1631" spans="1:6" s="98" customFormat="1" x14ac:dyDescent="0.2">
      <c r="A1631" s="241"/>
      <c r="B1631" s="242"/>
      <c r="C1631" s="243"/>
      <c r="D1631" s="243"/>
      <c r="E1631" s="244"/>
      <c r="F1631" s="244"/>
    </row>
    <row r="1632" spans="1:6" s="98" customFormat="1" x14ac:dyDescent="0.2">
      <c r="A1632" s="241"/>
      <c r="B1632" s="242"/>
      <c r="C1632" s="243"/>
      <c r="D1632" s="243"/>
      <c r="E1632" s="244"/>
      <c r="F1632" s="244"/>
    </row>
    <row r="1633" spans="1:6" s="98" customFormat="1" x14ac:dyDescent="0.2">
      <c r="A1633" s="241"/>
      <c r="B1633" s="242"/>
      <c r="C1633" s="243"/>
      <c r="D1633" s="243"/>
      <c r="E1633" s="244"/>
      <c r="F1633" s="244"/>
    </row>
    <row r="1634" spans="1:6" s="98" customFormat="1" x14ac:dyDescent="0.2">
      <c r="A1634" s="241"/>
      <c r="B1634" s="242"/>
      <c r="C1634" s="243"/>
      <c r="D1634" s="243"/>
      <c r="E1634" s="244"/>
      <c r="F1634" s="244"/>
    </row>
    <row r="1635" spans="1:6" s="98" customFormat="1" x14ac:dyDescent="0.2">
      <c r="A1635" s="241"/>
      <c r="B1635" s="242"/>
      <c r="C1635" s="243"/>
      <c r="D1635" s="243"/>
      <c r="E1635" s="244"/>
      <c r="F1635" s="244"/>
    </row>
    <row r="1636" spans="1:6" s="98" customFormat="1" x14ac:dyDescent="0.2">
      <c r="A1636" s="241"/>
      <c r="B1636" s="242"/>
      <c r="C1636" s="243"/>
      <c r="D1636" s="243"/>
      <c r="E1636" s="244"/>
      <c r="F1636" s="244"/>
    </row>
    <row r="1637" spans="1:6" s="98" customFormat="1" x14ac:dyDescent="0.2">
      <c r="A1637" s="241"/>
      <c r="B1637" s="242"/>
      <c r="C1637" s="243"/>
      <c r="D1637" s="243"/>
      <c r="E1637" s="244"/>
      <c r="F1637" s="244"/>
    </row>
    <row r="1638" spans="1:6" s="98" customFormat="1" x14ac:dyDescent="0.2">
      <c r="A1638" s="241"/>
      <c r="B1638" s="242"/>
      <c r="C1638" s="243"/>
      <c r="D1638" s="243"/>
      <c r="E1638" s="244"/>
      <c r="F1638" s="244"/>
    </row>
    <row r="1639" spans="1:6" s="98" customFormat="1" x14ac:dyDescent="0.2">
      <c r="A1639" s="241"/>
      <c r="B1639" s="242"/>
      <c r="C1639" s="243"/>
      <c r="D1639" s="243"/>
      <c r="E1639" s="244"/>
      <c r="F1639" s="244"/>
    </row>
    <row r="1640" spans="1:6" s="98" customFormat="1" x14ac:dyDescent="0.2">
      <c r="A1640" s="241"/>
      <c r="B1640" s="242"/>
      <c r="C1640" s="243"/>
      <c r="D1640" s="243"/>
      <c r="E1640" s="244"/>
      <c r="F1640" s="244"/>
    </row>
    <row r="1641" spans="1:6" s="98" customFormat="1" x14ac:dyDescent="0.2">
      <c r="A1641" s="241"/>
      <c r="B1641" s="242"/>
      <c r="C1641" s="243"/>
      <c r="D1641" s="243"/>
      <c r="E1641" s="244"/>
      <c r="F1641" s="244"/>
    </row>
    <row r="1642" spans="1:6" s="98" customFormat="1" x14ac:dyDescent="0.2">
      <c r="A1642" s="241"/>
      <c r="B1642" s="242"/>
      <c r="C1642" s="243"/>
      <c r="D1642" s="243"/>
      <c r="E1642" s="244"/>
      <c r="F1642" s="244"/>
    </row>
    <row r="1643" spans="1:6" s="98" customFormat="1" x14ac:dyDescent="0.2">
      <c r="A1643" s="241"/>
      <c r="B1643" s="242"/>
      <c r="C1643" s="243"/>
      <c r="D1643" s="243"/>
      <c r="E1643" s="244"/>
      <c r="F1643" s="244"/>
    </row>
    <row r="1644" spans="1:6" s="98" customFormat="1" x14ac:dyDescent="0.2">
      <c r="A1644" s="241"/>
      <c r="B1644" s="242"/>
      <c r="C1644" s="243"/>
      <c r="D1644" s="243"/>
      <c r="E1644" s="244"/>
      <c r="F1644" s="244"/>
    </row>
    <row r="1645" spans="1:6" s="98" customFormat="1" x14ac:dyDescent="0.2">
      <c r="A1645" s="241"/>
      <c r="B1645" s="242"/>
      <c r="C1645" s="243"/>
      <c r="D1645" s="243"/>
      <c r="E1645" s="244"/>
      <c r="F1645" s="244"/>
    </row>
    <row r="1646" spans="1:6" s="98" customFormat="1" x14ac:dyDescent="0.2">
      <c r="A1646" s="241"/>
      <c r="B1646" s="242"/>
      <c r="C1646" s="243"/>
      <c r="D1646" s="243"/>
      <c r="E1646" s="244"/>
      <c r="F1646" s="244"/>
    </row>
    <row r="1647" spans="1:6" s="98" customFormat="1" x14ac:dyDescent="0.2">
      <c r="A1647" s="241"/>
      <c r="B1647" s="242"/>
      <c r="C1647" s="243"/>
      <c r="D1647" s="243"/>
      <c r="E1647" s="244"/>
      <c r="F1647" s="244"/>
    </row>
    <row r="1648" spans="1:6" s="98" customFormat="1" x14ac:dyDescent="0.2">
      <c r="A1648" s="241"/>
      <c r="B1648" s="242"/>
      <c r="C1648" s="243"/>
      <c r="D1648" s="243"/>
      <c r="E1648" s="244"/>
      <c r="F1648" s="244"/>
    </row>
    <row r="1649" spans="1:6" s="98" customFormat="1" x14ac:dyDescent="0.2">
      <c r="A1649" s="241"/>
      <c r="B1649" s="242"/>
      <c r="C1649" s="243"/>
      <c r="D1649" s="243"/>
      <c r="E1649" s="244"/>
      <c r="F1649" s="244"/>
    </row>
    <row r="1650" spans="1:6" s="98" customFormat="1" x14ac:dyDescent="0.2">
      <c r="A1650" s="241"/>
      <c r="B1650" s="242"/>
      <c r="C1650" s="243"/>
      <c r="D1650" s="243"/>
      <c r="E1650" s="244"/>
      <c r="F1650" s="244"/>
    </row>
    <row r="1651" spans="1:6" s="98" customFormat="1" x14ac:dyDescent="0.2">
      <c r="A1651" s="241"/>
      <c r="B1651" s="242"/>
      <c r="C1651" s="243"/>
      <c r="D1651" s="243"/>
      <c r="E1651" s="244"/>
      <c r="F1651" s="244"/>
    </row>
    <row r="1652" spans="1:6" s="98" customFormat="1" x14ac:dyDescent="0.2">
      <c r="A1652" s="241"/>
      <c r="B1652" s="242"/>
      <c r="C1652" s="243"/>
      <c r="D1652" s="243"/>
      <c r="E1652" s="244"/>
      <c r="F1652" s="244"/>
    </row>
    <row r="1653" spans="1:6" s="98" customFormat="1" x14ac:dyDescent="0.2">
      <c r="A1653" s="241"/>
      <c r="B1653" s="242"/>
      <c r="C1653" s="243"/>
      <c r="D1653" s="243"/>
      <c r="E1653" s="244"/>
      <c r="F1653" s="244"/>
    </row>
    <row r="1654" spans="1:6" s="98" customFormat="1" x14ac:dyDescent="0.2">
      <c r="A1654" s="241"/>
      <c r="B1654" s="242"/>
      <c r="C1654" s="243"/>
      <c r="D1654" s="243"/>
      <c r="E1654" s="244"/>
      <c r="F1654" s="244"/>
    </row>
    <row r="1655" spans="1:6" s="98" customFormat="1" x14ac:dyDescent="0.2">
      <c r="A1655" s="241"/>
      <c r="B1655" s="242"/>
      <c r="C1655" s="243"/>
      <c r="D1655" s="243"/>
      <c r="E1655" s="244"/>
      <c r="F1655" s="244"/>
    </row>
    <row r="1656" spans="1:6" s="98" customFormat="1" x14ac:dyDescent="0.2">
      <c r="A1656" s="241"/>
      <c r="B1656" s="242"/>
      <c r="C1656" s="243"/>
      <c r="D1656" s="243"/>
      <c r="E1656" s="244"/>
      <c r="F1656" s="244"/>
    </row>
    <row r="1657" spans="1:6" s="98" customFormat="1" x14ac:dyDescent="0.2">
      <c r="A1657" s="241"/>
      <c r="B1657" s="242"/>
      <c r="C1657" s="243"/>
      <c r="D1657" s="243"/>
      <c r="E1657" s="244"/>
      <c r="F1657" s="244"/>
    </row>
    <row r="1658" spans="1:6" s="98" customFormat="1" x14ac:dyDescent="0.2">
      <c r="A1658" s="241"/>
      <c r="B1658" s="242"/>
      <c r="C1658" s="243"/>
      <c r="D1658" s="243"/>
      <c r="E1658" s="244"/>
      <c r="F1658" s="244"/>
    </row>
    <row r="1659" spans="1:6" s="98" customFormat="1" x14ac:dyDescent="0.2">
      <c r="A1659" s="241"/>
      <c r="B1659" s="242"/>
      <c r="C1659" s="243"/>
      <c r="D1659" s="243"/>
      <c r="E1659" s="244"/>
      <c r="F1659" s="244"/>
    </row>
    <row r="1660" spans="1:6" s="98" customFormat="1" x14ac:dyDescent="0.2">
      <c r="A1660" s="241"/>
      <c r="B1660" s="242"/>
      <c r="C1660" s="243"/>
      <c r="D1660" s="243"/>
      <c r="E1660" s="244"/>
      <c r="F1660" s="244"/>
    </row>
    <row r="1661" spans="1:6" s="98" customFormat="1" x14ac:dyDescent="0.2">
      <c r="A1661" s="241"/>
      <c r="B1661" s="242"/>
      <c r="C1661" s="243"/>
      <c r="D1661" s="243"/>
      <c r="E1661" s="244"/>
      <c r="F1661" s="244"/>
    </row>
    <row r="1662" spans="1:6" s="98" customFormat="1" x14ac:dyDescent="0.2">
      <c r="A1662" s="241"/>
      <c r="B1662" s="242"/>
      <c r="C1662" s="243"/>
      <c r="D1662" s="243"/>
      <c r="E1662" s="244"/>
      <c r="F1662" s="244"/>
    </row>
    <row r="1663" spans="1:6" s="98" customFormat="1" x14ac:dyDescent="0.2">
      <c r="A1663" s="241"/>
      <c r="B1663" s="242"/>
      <c r="C1663" s="243"/>
      <c r="D1663" s="243"/>
      <c r="E1663" s="244"/>
      <c r="F1663" s="244"/>
    </row>
    <row r="1664" spans="1:6" s="98" customFormat="1" x14ac:dyDescent="0.2">
      <c r="A1664" s="241"/>
      <c r="B1664" s="242"/>
      <c r="C1664" s="243"/>
      <c r="D1664" s="243"/>
      <c r="E1664" s="244"/>
      <c r="F1664" s="244"/>
    </row>
    <row r="1665" spans="1:6" s="98" customFormat="1" x14ac:dyDescent="0.2">
      <c r="A1665" s="241"/>
      <c r="B1665" s="242"/>
      <c r="C1665" s="243"/>
      <c r="D1665" s="243"/>
      <c r="E1665" s="244"/>
      <c r="F1665" s="244"/>
    </row>
    <row r="1666" spans="1:6" s="98" customFormat="1" x14ac:dyDescent="0.2">
      <c r="A1666" s="241"/>
      <c r="B1666" s="242"/>
      <c r="C1666" s="243"/>
      <c r="D1666" s="243"/>
      <c r="E1666" s="244"/>
      <c r="F1666" s="244"/>
    </row>
    <row r="1667" spans="1:6" s="98" customFormat="1" x14ac:dyDescent="0.2">
      <c r="A1667" s="241"/>
      <c r="B1667" s="242"/>
      <c r="C1667" s="243"/>
      <c r="D1667" s="243"/>
      <c r="E1667" s="244"/>
      <c r="F1667" s="244"/>
    </row>
    <row r="1668" spans="1:6" s="98" customFormat="1" x14ac:dyDescent="0.2">
      <c r="A1668" s="241"/>
      <c r="B1668" s="242"/>
      <c r="C1668" s="243"/>
      <c r="D1668" s="243"/>
      <c r="E1668" s="244"/>
      <c r="F1668" s="244"/>
    </row>
    <row r="1669" spans="1:6" s="98" customFormat="1" x14ac:dyDescent="0.2">
      <c r="A1669" s="241"/>
      <c r="B1669" s="242"/>
      <c r="C1669" s="243"/>
      <c r="D1669" s="243"/>
      <c r="E1669" s="244"/>
      <c r="F1669" s="244"/>
    </row>
    <row r="1670" spans="1:6" s="98" customFormat="1" x14ac:dyDescent="0.2">
      <c r="A1670" s="241"/>
      <c r="B1670" s="242"/>
      <c r="C1670" s="243"/>
      <c r="D1670" s="243"/>
      <c r="E1670" s="244"/>
      <c r="F1670" s="244"/>
    </row>
    <row r="1671" spans="1:6" s="98" customFormat="1" x14ac:dyDescent="0.2">
      <c r="A1671" s="241"/>
      <c r="B1671" s="242"/>
      <c r="C1671" s="243"/>
      <c r="D1671" s="243"/>
      <c r="E1671" s="244"/>
      <c r="F1671" s="244"/>
    </row>
    <row r="1672" spans="1:6" s="98" customFormat="1" x14ac:dyDescent="0.2">
      <c r="A1672" s="241"/>
      <c r="B1672" s="242"/>
      <c r="C1672" s="243"/>
      <c r="D1672" s="243"/>
      <c r="E1672" s="244"/>
      <c r="F1672" s="244"/>
    </row>
    <row r="1673" spans="1:6" s="98" customFormat="1" x14ac:dyDescent="0.2">
      <c r="A1673" s="241"/>
      <c r="B1673" s="242"/>
      <c r="C1673" s="243"/>
      <c r="D1673" s="243"/>
      <c r="E1673" s="244"/>
      <c r="F1673" s="244"/>
    </row>
    <row r="1674" spans="1:6" s="98" customFormat="1" x14ac:dyDescent="0.2">
      <c r="A1674" s="241"/>
      <c r="B1674" s="242"/>
      <c r="C1674" s="243"/>
      <c r="D1674" s="243"/>
      <c r="E1674" s="244"/>
      <c r="F1674" s="244"/>
    </row>
    <row r="1675" spans="1:6" s="98" customFormat="1" x14ac:dyDescent="0.2">
      <c r="A1675" s="241"/>
      <c r="B1675" s="242"/>
      <c r="C1675" s="243"/>
      <c r="D1675" s="243"/>
      <c r="E1675" s="244"/>
      <c r="F1675" s="244"/>
    </row>
    <row r="1676" spans="1:6" s="98" customFormat="1" x14ac:dyDescent="0.2">
      <c r="A1676" s="241"/>
      <c r="B1676" s="242"/>
      <c r="C1676" s="243"/>
      <c r="D1676" s="243"/>
      <c r="E1676" s="244"/>
      <c r="F1676" s="244"/>
    </row>
    <row r="1677" spans="1:6" s="98" customFormat="1" x14ac:dyDescent="0.2">
      <c r="A1677" s="241"/>
      <c r="B1677" s="242"/>
      <c r="C1677" s="243"/>
      <c r="D1677" s="243"/>
      <c r="E1677" s="244"/>
      <c r="F1677" s="244"/>
    </row>
    <row r="1678" spans="1:6" s="98" customFormat="1" x14ac:dyDescent="0.2">
      <c r="A1678" s="241"/>
      <c r="B1678" s="242"/>
      <c r="C1678" s="243"/>
      <c r="D1678" s="243"/>
      <c r="E1678" s="244"/>
      <c r="F1678" s="244"/>
    </row>
    <row r="1679" spans="1:6" s="98" customFormat="1" x14ac:dyDescent="0.2">
      <c r="A1679" s="241"/>
      <c r="B1679" s="242"/>
      <c r="C1679" s="243"/>
      <c r="D1679" s="243"/>
      <c r="E1679" s="244"/>
      <c r="F1679" s="244"/>
    </row>
    <row r="1680" spans="1:6" s="98" customFormat="1" x14ac:dyDescent="0.2">
      <c r="A1680" s="241"/>
      <c r="B1680" s="242"/>
      <c r="C1680" s="243"/>
      <c r="D1680" s="243"/>
      <c r="E1680" s="244"/>
      <c r="F1680" s="244"/>
    </row>
    <row r="1681" spans="1:6" s="98" customFormat="1" x14ac:dyDescent="0.2">
      <c r="A1681" s="241"/>
      <c r="B1681" s="242"/>
      <c r="C1681" s="243"/>
      <c r="D1681" s="243"/>
      <c r="E1681" s="244"/>
      <c r="F1681" s="244"/>
    </row>
    <row r="1682" spans="1:6" s="98" customFormat="1" x14ac:dyDescent="0.2">
      <c r="A1682" s="241"/>
      <c r="B1682" s="242"/>
      <c r="C1682" s="243"/>
      <c r="D1682" s="243"/>
      <c r="E1682" s="244"/>
      <c r="F1682" s="244"/>
    </row>
    <row r="1683" spans="1:6" s="98" customFormat="1" x14ac:dyDescent="0.2">
      <c r="A1683" s="241"/>
      <c r="B1683" s="242"/>
      <c r="C1683" s="243"/>
      <c r="D1683" s="243"/>
      <c r="E1683" s="244"/>
      <c r="F1683" s="244"/>
    </row>
    <row r="1684" spans="1:6" s="98" customFormat="1" x14ac:dyDescent="0.2">
      <c r="A1684" s="241"/>
      <c r="B1684" s="242"/>
      <c r="C1684" s="243"/>
      <c r="D1684" s="243"/>
      <c r="E1684" s="244"/>
      <c r="F1684" s="244"/>
    </row>
    <row r="1685" spans="1:6" s="98" customFormat="1" x14ac:dyDescent="0.2">
      <c r="A1685" s="241"/>
      <c r="B1685" s="242"/>
      <c r="C1685" s="243"/>
      <c r="D1685" s="243"/>
      <c r="E1685" s="244"/>
      <c r="F1685" s="244"/>
    </row>
    <row r="1686" spans="1:6" s="98" customFormat="1" x14ac:dyDescent="0.2">
      <c r="A1686" s="241"/>
      <c r="B1686" s="242"/>
      <c r="C1686" s="243"/>
      <c r="D1686" s="243"/>
      <c r="E1686" s="244"/>
      <c r="F1686" s="244"/>
    </row>
    <row r="1687" spans="1:6" s="98" customFormat="1" x14ac:dyDescent="0.2">
      <c r="A1687" s="241"/>
      <c r="B1687" s="242"/>
      <c r="C1687" s="243"/>
      <c r="D1687" s="243"/>
      <c r="E1687" s="244"/>
      <c r="F1687" s="244"/>
    </row>
    <row r="1688" spans="1:6" s="98" customFormat="1" x14ac:dyDescent="0.2">
      <c r="A1688" s="241"/>
      <c r="B1688" s="242"/>
      <c r="C1688" s="243"/>
      <c r="D1688" s="243"/>
      <c r="E1688" s="244"/>
      <c r="F1688" s="244"/>
    </row>
    <row r="1689" spans="1:6" s="98" customFormat="1" x14ac:dyDescent="0.2">
      <c r="A1689" s="241"/>
      <c r="B1689" s="242"/>
      <c r="C1689" s="243"/>
      <c r="D1689" s="243"/>
      <c r="E1689" s="244"/>
      <c r="F1689" s="244"/>
    </row>
    <row r="1690" spans="1:6" s="98" customFormat="1" x14ac:dyDescent="0.2">
      <c r="A1690" s="241"/>
      <c r="B1690" s="242"/>
      <c r="C1690" s="243"/>
      <c r="D1690" s="243"/>
      <c r="E1690" s="244"/>
      <c r="F1690" s="244"/>
    </row>
    <row r="1691" spans="1:6" s="98" customFormat="1" x14ac:dyDescent="0.2">
      <c r="A1691" s="241"/>
      <c r="B1691" s="242"/>
      <c r="C1691" s="243"/>
      <c r="D1691" s="243"/>
      <c r="E1691" s="244"/>
      <c r="F1691" s="244"/>
    </row>
    <row r="1692" spans="1:6" s="98" customFormat="1" x14ac:dyDescent="0.2">
      <c r="A1692" s="241"/>
      <c r="B1692" s="242"/>
      <c r="C1692" s="243"/>
      <c r="D1692" s="243"/>
      <c r="E1692" s="244"/>
      <c r="F1692" s="244"/>
    </row>
    <row r="1693" spans="1:6" s="98" customFormat="1" x14ac:dyDescent="0.2">
      <c r="A1693" s="241"/>
      <c r="B1693" s="242"/>
      <c r="C1693" s="243"/>
      <c r="D1693" s="243"/>
      <c r="E1693" s="244"/>
      <c r="F1693" s="244"/>
    </row>
    <row r="1694" spans="1:6" s="98" customFormat="1" x14ac:dyDescent="0.2">
      <c r="A1694" s="241"/>
      <c r="B1694" s="242"/>
      <c r="C1694" s="243"/>
      <c r="D1694" s="243"/>
      <c r="E1694" s="244"/>
      <c r="F1694" s="244"/>
    </row>
    <row r="1695" spans="1:6" s="98" customFormat="1" x14ac:dyDescent="0.2">
      <c r="A1695" s="241"/>
      <c r="B1695" s="242"/>
      <c r="C1695" s="243"/>
      <c r="D1695" s="243"/>
      <c r="E1695" s="244"/>
      <c r="F1695" s="244"/>
    </row>
    <row r="1696" spans="1:6" s="98" customFormat="1" x14ac:dyDescent="0.2">
      <c r="A1696" s="241"/>
      <c r="B1696" s="242"/>
      <c r="C1696" s="243"/>
      <c r="D1696" s="243"/>
      <c r="E1696" s="244"/>
      <c r="F1696" s="244"/>
    </row>
    <row r="1697" spans="1:6" s="98" customFormat="1" x14ac:dyDescent="0.2">
      <c r="A1697" s="241"/>
      <c r="B1697" s="242"/>
      <c r="C1697" s="243"/>
      <c r="D1697" s="243"/>
      <c r="E1697" s="244"/>
      <c r="F1697" s="244"/>
    </row>
    <row r="1698" spans="1:6" s="98" customFormat="1" x14ac:dyDescent="0.2">
      <c r="A1698" s="241"/>
      <c r="B1698" s="242"/>
      <c r="C1698" s="243"/>
      <c r="D1698" s="243"/>
      <c r="E1698" s="244"/>
      <c r="F1698" s="244"/>
    </row>
    <row r="1699" spans="1:6" s="98" customFormat="1" x14ac:dyDescent="0.2">
      <c r="A1699" s="241"/>
      <c r="B1699" s="242"/>
      <c r="C1699" s="243"/>
      <c r="D1699" s="243"/>
      <c r="E1699" s="244"/>
      <c r="F1699" s="244"/>
    </row>
    <row r="1700" spans="1:6" s="98" customFormat="1" x14ac:dyDescent="0.2">
      <c r="A1700" s="241"/>
      <c r="B1700" s="242"/>
      <c r="C1700" s="243"/>
      <c r="D1700" s="243"/>
      <c r="E1700" s="244"/>
      <c r="F1700" s="244"/>
    </row>
    <row r="1701" spans="1:6" s="98" customFormat="1" x14ac:dyDescent="0.2">
      <c r="A1701" s="241"/>
      <c r="B1701" s="242"/>
      <c r="C1701" s="243"/>
      <c r="D1701" s="243"/>
      <c r="E1701" s="244"/>
      <c r="F1701" s="244"/>
    </row>
    <row r="1702" spans="1:6" s="98" customFormat="1" x14ac:dyDescent="0.2">
      <c r="A1702" s="241"/>
      <c r="B1702" s="242"/>
      <c r="C1702" s="243"/>
      <c r="D1702" s="243"/>
      <c r="E1702" s="244"/>
      <c r="F1702" s="244"/>
    </row>
    <row r="1703" spans="1:6" s="98" customFormat="1" x14ac:dyDescent="0.2">
      <c r="A1703" s="241"/>
      <c r="B1703" s="242"/>
      <c r="C1703" s="243"/>
      <c r="D1703" s="243"/>
      <c r="E1703" s="244"/>
      <c r="F1703" s="244"/>
    </row>
    <row r="1704" spans="1:6" s="98" customFormat="1" x14ac:dyDescent="0.2">
      <c r="A1704" s="241"/>
      <c r="B1704" s="242"/>
      <c r="C1704" s="243"/>
      <c r="D1704" s="243"/>
      <c r="E1704" s="244"/>
      <c r="F1704" s="244"/>
    </row>
    <row r="1705" spans="1:6" s="98" customFormat="1" x14ac:dyDescent="0.2">
      <c r="A1705" s="241"/>
      <c r="B1705" s="242"/>
      <c r="C1705" s="243"/>
      <c r="D1705" s="243"/>
      <c r="E1705" s="244"/>
      <c r="F1705" s="244"/>
    </row>
    <row r="1706" spans="1:6" s="98" customFormat="1" x14ac:dyDescent="0.2">
      <c r="A1706" s="241"/>
      <c r="B1706" s="242"/>
      <c r="C1706" s="243"/>
      <c r="D1706" s="243"/>
      <c r="E1706" s="244"/>
      <c r="F1706" s="244"/>
    </row>
    <row r="1707" spans="1:6" s="98" customFormat="1" x14ac:dyDescent="0.2">
      <c r="A1707" s="241"/>
      <c r="B1707" s="242"/>
      <c r="C1707" s="243"/>
      <c r="D1707" s="243"/>
      <c r="E1707" s="244"/>
      <c r="F1707" s="244"/>
    </row>
    <row r="1708" spans="1:6" s="98" customFormat="1" x14ac:dyDescent="0.2">
      <c r="A1708" s="241"/>
      <c r="B1708" s="242"/>
      <c r="C1708" s="243"/>
      <c r="D1708" s="243"/>
      <c r="E1708" s="244"/>
      <c r="F1708" s="244"/>
    </row>
    <row r="1709" spans="1:6" s="98" customFormat="1" x14ac:dyDescent="0.2">
      <c r="A1709" s="241"/>
      <c r="B1709" s="242"/>
      <c r="C1709" s="243"/>
      <c r="D1709" s="243"/>
      <c r="E1709" s="244"/>
      <c r="F1709" s="244"/>
    </row>
    <row r="1710" spans="1:6" s="98" customFormat="1" x14ac:dyDescent="0.2">
      <c r="A1710" s="241"/>
      <c r="B1710" s="242"/>
      <c r="C1710" s="243"/>
      <c r="D1710" s="243"/>
      <c r="E1710" s="244"/>
      <c r="F1710" s="244"/>
    </row>
    <row r="1711" spans="1:6" s="98" customFormat="1" x14ac:dyDescent="0.2">
      <c r="A1711" s="241"/>
      <c r="B1711" s="242"/>
      <c r="C1711" s="243"/>
      <c r="D1711" s="243"/>
      <c r="E1711" s="244"/>
      <c r="F1711" s="244"/>
    </row>
    <row r="1712" spans="1:6" s="98" customFormat="1" x14ac:dyDescent="0.2">
      <c r="A1712" s="241"/>
      <c r="B1712" s="242"/>
      <c r="C1712" s="243"/>
      <c r="D1712" s="243"/>
      <c r="E1712" s="244"/>
      <c r="F1712" s="244"/>
    </row>
    <row r="1713" spans="1:6" s="98" customFormat="1" x14ac:dyDescent="0.2">
      <c r="A1713" s="241"/>
      <c r="B1713" s="242"/>
      <c r="C1713" s="243"/>
      <c r="D1713" s="243"/>
      <c r="E1713" s="244"/>
      <c r="F1713" s="244"/>
    </row>
    <row r="1714" spans="1:6" s="98" customFormat="1" x14ac:dyDescent="0.2">
      <c r="A1714" s="241"/>
      <c r="B1714" s="242"/>
      <c r="C1714" s="243"/>
      <c r="D1714" s="243"/>
      <c r="E1714" s="244"/>
      <c r="F1714" s="244"/>
    </row>
    <row r="1715" spans="1:6" s="98" customFormat="1" x14ac:dyDescent="0.2">
      <c r="A1715" s="241"/>
      <c r="B1715" s="242"/>
      <c r="C1715" s="243"/>
      <c r="D1715" s="243"/>
      <c r="E1715" s="244"/>
      <c r="F1715" s="244"/>
    </row>
    <row r="1716" spans="1:6" s="98" customFormat="1" x14ac:dyDescent="0.2">
      <c r="A1716" s="241"/>
      <c r="B1716" s="242"/>
      <c r="C1716" s="243"/>
      <c r="D1716" s="243"/>
      <c r="E1716" s="244"/>
      <c r="F1716" s="244"/>
    </row>
    <row r="1717" spans="1:6" s="98" customFormat="1" x14ac:dyDescent="0.2">
      <c r="A1717" s="241"/>
      <c r="B1717" s="242"/>
      <c r="C1717" s="243"/>
      <c r="D1717" s="243"/>
      <c r="E1717" s="244"/>
      <c r="F1717" s="244"/>
    </row>
    <row r="1718" spans="1:6" s="98" customFormat="1" x14ac:dyDescent="0.2">
      <c r="A1718" s="241"/>
      <c r="B1718" s="242"/>
      <c r="C1718" s="243"/>
      <c r="D1718" s="243"/>
      <c r="E1718" s="244"/>
      <c r="F1718" s="244"/>
    </row>
    <row r="1719" spans="1:6" s="98" customFormat="1" x14ac:dyDescent="0.2">
      <c r="A1719" s="241"/>
      <c r="B1719" s="242"/>
      <c r="C1719" s="243"/>
      <c r="D1719" s="243"/>
      <c r="E1719" s="244"/>
      <c r="F1719" s="244"/>
    </row>
    <row r="1720" spans="1:6" s="98" customFormat="1" x14ac:dyDescent="0.2">
      <c r="A1720" s="241"/>
      <c r="B1720" s="242"/>
      <c r="C1720" s="243"/>
      <c r="D1720" s="243"/>
      <c r="E1720" s="244"/>
      <c r="F1720" s="244"/>
    </row>
    <row r="1721" spans="1:6" s="98" customFormat="1" x14ac:dyDescent="0.2">
      <c r="A1721" s="241"/>
      <c r="B1721" s="242"/>
      <c r="C1721" s="243"/>
      <c r="D1721" s="243"/>
      <c r="E1721" s="244"/>
      <c r="F1721" s="244"/>
    </row>
    <row r="1722" spans="1:6" s="98" customFormat="1" x14ac:dyDescent="0.2">
      <c r="A1722" s="241"/>
      <c r="B1722" s="242"/>
      <c r="C1722" s="243"/>
      <c r="D1722" s="243"/>
      <c r="E1722" s="244"/>
      <c r="F1722" s="244"/>
    </row>
    <row r="1723" spans="1:6" s="98" customFormat="1" x14ac:dyDescent="0.2">
      <c r="A1723" s="241"/>
      <c r="B1723" s="242"/>
      <c r="C1723" s="243"/>
      <c r="D1723" s="243"/>
      <c r="E1723" s="244"/>
      <c r="F1723" s="244"/>
    </row>
    <row r="1724" spans="1:6" s="98" customFormat="1" x14ac:dyDescent="0.2">
      <c r="A1724" s="241"/>
      <c r="B1724" s="242"/>
      <c r="C1724" s="243"/>
      <c r="D1724" s="243"/>
      <c r="E1724" s="244"/>
      <c r="F1724" s="244"/>
    </row>
    <row r="1725" spans="1:6" s="98" customFormat="1" x14ac:dyDescent="0.2">
      <c r="A1725" s="241"/>
      <c r="B1725" s="242"/>
      <c r="C1725" s="243"/>
      <c r="D1725" s="243"/>
      <c r="E1725" s="244"/>
      <c r="F1725" s="244"/>
    </row>
    <row r="1726" spans="1:6" s="98" customFormat="1" x14ac:dyDescent="0.2">
      <c r="A1726" s="241"/>
      <c r="B1726" s="242"/>
      <c r="C1726" s="243"/>
      <c r="D1726" s="243"/>
      <c r="E1726" s="244"/>
      <c r="F1726" s="244"/>
    </row>
    <row r="1727" spans="1:6" s="98" customFormat="1" x14ac:dyDescent="0.2">
      <c r="A1727" s="241"/>
      <c r="B1727" s="242"/>
      <c r="C1727" s="243"/>
      <c r="D1727" s="243"/>
      <c r="E1727" s="244"/>
      <c r="F1727" s="244"/>
    </row>
    <row r="1728" spans="1:6" s="98" customFormat="1" x14ac:dyDescent="0.2">
      <c r="A1728" s="241"/>
      <c r="B1728" s="242"/>
      <c r="C1728" s="243"/>
      <c r="D1728" s="243"/>
      <c r="E1728" s="244"/>
      <c r="F1728" s="244"/>
    </row>
    <row r="1729" spans="1:6" s="98" customFormat="1" x14ac:dyDescent="0.2">
      <c r="A1729" s="241"/>
      <c r="B1729" s="242"/>
      <c r="C1729" s="243"/>
      <c r="D1729" s="243"/>
      <c r="E1729" s="244"/>
      <c r="F1729" s="244"/>
    </row>
    <row r="1730" spans="1:6" s="98" customFormat="1" x14ac:dyDescent="0.2">
      <c r="A1730" s="241"/>
      <c r="B1730" s="242"/>
      <c r="C1730" s="243"/>
      <c r="D1730" s="243"/>
      <c r="E1730" s="244"/>
      <c r="F1730" s="244"/>
    </row>
    <row r="1731" spans="1:6" s="98" customFormat="1" x14ac:dyDescent="0.2">
      <c r="A1731" s="241"/>
      <c r="B1731" s="242"/>
      <c r="C1731" s="243"/>
      <c r="D1731" s="243"/>
      <c r="E1731" s="244"/>
      <c r="F1731" s="244"/>
    </row>
    <row r="1732" spans="1:6" s="98" customFormat="1" x14ac:dyDescent="0.2">
      <c r="A1732" s="241"/>
      <c r="B1732" s="242"/>
      <c r="C1732" s="243"/>
      <c r="D1732" s="243"/>
      <c r="E1732" s="244"/>
      <c r="F1732" s="244"/>
    </row>
    <row r="1733" spans="1:6" s="98" customFormat="1" x14ac:dyDescent="0.2">
      <c r="A1733" s="241"/>
      <c r="B1733" s="242"/>
      <c r="C1733" s="243"/>
      <c r="D1733" s="243"/>
      <c r="E1733" s="244"/>
      <c r="F1733" s="244"/>
    </row>
    <row r="1734" spans="1:6" s="98" customFormat="1" x14ac:dyDescent="0.2">
      <c r="A1734" s="241"/>
      <c r="B1734" s="242"/>
      <c r="C1734" s="243"/>
      <c r="D1734" s="243"/>
      <c r="E1734" s="244"/>
      <c r="F1734" s="244"/>
    </row>
    <row r="1735" spans="1:6" s="98" customFormat="1" x14ac:dyDescent="0.2">
      <c r="A1735" s="241"/>
      <c r="B1735" s="242"/>
      <c r="C1735" s="243"/>
      <c r="D1735" s="243"/>
      <c r="E1735" s="244"/>
      <c r="F1735" s="244"/>
    </row>
    <row r="1736" spans="1:6" s="98" customFormat="1" x14ac:dyDescent="0.2">
      <c r="A1736" s="241"/>
      <c r="B1736" s="242"/>
      <c r="C1736" s="243"/>
      <c r="D1736" s="243"/>
      <c r="E1736" s="244"/>
      <c r="F1736" s="244"/>
    </row>
    <row r="1737" spans="1:6" s="98" customFormat="1" x14ac:dyDescent="0.2">
      <c r="A1737" s="241"/>
      <c r="B1737" s="242"/>
      <c r="C1737" s="243"/>
      <c r="D1737" s="243"/>
      <c r="E1737" s="244"/>
      <c r="F1737" s="244"/>
    </row>
    <row r="1738" spans="1:6" s="98" customFormat="1" x14ac:dyDescent="0.2">
      <c r="A1738" s="241"/>
      <c r="B1738" s="242"/>
      <c r="C1738" s="243"/>
      <c r="D1738" s="243"/>
      <c r="E1738" s="244"/>
      <c r="F1738" s="244"/>
    </row>
    <row r="1739" spans="1:6" s="98" customFormat="1" x14ac:dyDescent="0.2">
      <c r="A1739" s="241"/>
      <c r="B1739" s="242"/>
      <c r="C1739" s="243"/>
      <c r="D1739" s="243"/>
      <c r="E1739" s="244"/>
      <c r="F1739" s="244"/>
    </row>
    <row r="1740" spans="1:6" s="98" customFormat="1" x14ac:dyDescent="0.2">
      <c r="A1740" s="241"/>
      <c r="B1740" s="242"/>
      <c r="C1740" s="243"/>
      <c r="D1740" s="243"/>
      <c r="E1740" s="244"/>
      <c r="F1740" s="244"/>
    </row>
    <row r="1741" spans="1:6" s="98" customFormat="1" x14ac:dyDescent="0.2">
      <c r="A1741" s="241"/>
      <c r="B1741" s="242"/>
      <c r="C1741" s="243"/>
      <c r="D1741" s="243"/>
      <c r="E1741" s="244"/>
      <c r="F1741" s="244"/>
    </row>
    <row r="1742" spans="1:6" s="98" customFormat="1" x14ac:dyDescent="0.2">
      <c r="A1742" s="241"/>
      <c r="B1742" s="242"/>
      <c r="C1742" s="243"/>
      <c r="D1742" s="243"/>
      <c r="E1742" s="244"/>
      <c r="F1742" s="244"/>
    </row>
    <row r="1743" spans="1:6" s="98" customFormat="1" x14ac:dyDescent="0.2">
      <c r="A1743" s="241"/>
      <c r="B1743" s="242"/>
      <c r="C1743" s="243"/>
      <c r="D1743" s="243"/>
      <c r="E1743" s="244"/>
      <c r="F1743" s="244"/>
    </row>
    <row r="1744" spans="1:6" s="98" customFormat="1" x14ac:dyDescent="0.2">
      <c r="A1744" s="241"/>
      <c r="B1744" s="242"/>
      <c r="C1744" s="243"/>
      <c r="D1744" s="243"/>
      <c r="E1744" s="244"/>
      <c r="F1744" s="244"/>
    </row>
    <row r="1745" spans="1:6" s="98" customFormat="1" x14ac:dyDescent="0.2">
      <c r="A1745" s="241"/>
      <c r="B1745" s="242"/>
      <c r="C1745" s="243"/>
      <c r="D1745" s="243"/>
      <c r="E1745" s="244"/>
      <c r="F1745" s="244"/>
    </row>
    <row r="1746" spans="1:6" s="98" customFormat="1" x14ac:dyDescent="0.2">
      <c r="A1746" s="241"/>
      <c r="B1746" s="242"/>
      <c r="C1746" s="243"/>
      <c r="D1746" s="243"/>
      <c r="E1746" s="244"/>
      <c r="F1746" s="244"/>
    </row>
    <row r="1747" spans="1:6" s="98" customFormat="1" x14ac:dyDescent="0.2">
      <c r="A1747" s="241"/>
      <c r="B1747" s="242"/>
      <c r="C1747" s="243"/>
      <c r="D1747" s="243"/>
      <c r="E1747" s="244"/>
      <c r="F1747" s="244"/>
    </row>
    <row r="1748" spans="1:6" s="98" customFormat="1" x14ac:dyDescent="0.2">
      <c r="A1748" s="241"/>
      <c r="B1748" s="242"/>
      <c r="C1748" s="243"/>
      <c r="D1748" s="243"/>
      <c r="E1748" s="244"/>
      <c r="F1748" s="244"/>
    </row>
    <row r="1749" spans="1:6" s="98" customFormat="1" x14ac:dyDescent="0.2">
      <c r="A1749" s="241"/>
      <c r="B1749" s="242"/>
      <c r="C1749" s="243"/>
      <c r="D1749" s="243"/>
      <c r="E1749" s="244"/>
      <c r="F1749" s="244"/>
    </row>
    <row r="1750" spans="1:6" s="98" customFormat="1" x14ac:dyDescent="0.2">
      <c r="A1750" s="241"/>
      <c r="B1750" s="242"/>
      <c r="C1750" s="243"/>
      <c r="D1750" s="243"/>
      <c r="E1750" s="244"/>
      <c r="F1750" s="244"/>
    </row>
    <row r="1751" spans="1:6" s="98" customFormat="1" x14ac:dyDescent="0.2">
      <c r="A1751" s="241"/>
      <c r="B1751" s="242"/>
      <c r="C1751" s="243"/>
      <c r="D1751" s="243"/>
      <c r="E1751" s="244"/>
      <c r="F1751" s="244"/>
    </row>
    <row r="1752" spans="1:6" s="98" customFormat="1" x14ac:dyDescent="0.2">
      <c r="A1752" s="241"/>
      <c r="B1752" s="242"/>
      <c r="C1752" s="243"/>
      <c r="D1752" s="243"/>
      <c r="E1752" s="244"/>
      <c r="F1752" s="244"/>
    </row>
    <row r="1753" spans="1:6" s="98" customFormat="1" x14ac:dyDescent="0.2">
      <c r="A1753" s="241"/>
      <c r="B1753" s="242"/>
      <c r="C1753" s="243"/>
      <c r="D1753" s="243"/>
      <c r="E1753" s="244"/>
      <c r="F1753" s="244"/>
    </row>
    <row r="1754" spans="1:6" s="98" customFormat="1" x14ac:dyDescent="0.2">
      <c r="A1754" s="241"/>
      <c r="B1754" s="242"/>
      <c r="C1754" s="243"/>
      <c r="D1754" s="243"/>
      <c r="E1754" s="244"/>
      <c r="F1754" s="244"/>
    </row>
    <row r="1755" spans="1:6" s="98" customFormat="1" x14ac:dyDescent="0.2">
      <c r="A1755" s="241"/>
      <c r="B1755" s="242"/>
      <c r="C1755" s="243"/>
      <c r="D1755" s="243"/>
      <c r="E1755" s="244"/>
      <c r="F1755" s="244"/>
    </row>
    <row r="1756" spans="1:6" s="98" customFormat="1" x14ac:dyDescent="0.2">
      <c r="A1756" s="241"/>
      <c r="B1756" s="242"/>
      <c r="C1756" s="243"/>
      <c r="D1756" s="243"/>
      <c r="E1756" s="244"/>
      <c r="F1756" s="244"/>
    </row>
    <row r="1757" spans="1:6" s="98" customFormat="1" x14ac:dyDescent="0.2">
      <c r="A1757" s="241"/>
      <c r="B1757" s="242"/>
      <c r="C1757" s="243"/>
      <c r="D1757" s="243"/>
      <c r="E1757" s="244"/>
      <c r="F1757" s="244"/>
    </row>
    <row r="1758" spans="1:6" s="98" customFormat="1" x14ac:dyDescent="0.2">
      <c r="A1758" s="241"/>
      <c r="B1758" s="242"/>
      <c r="C1758" s="243"/>
      <c r="D1758" s="243"/>
      <c r="E1758" s="244"/>
      <c r="F1758" s="244"/>
    </row>
    <row r="1759" spans="1:6" s="98" customFormat="1" x14ac:dyDescent="0.2">
      <c r="A1759" s="241"/>
      <c r="B1759" s="242"/>
      <c r="C1759" s="243"/>
      <c r="D1759" s="243"/>
      <c r="E1759" s="244"/>
      <c r="F1759" s="244"/>
    </row>
    <row r="1760" spans="1:6" s="98" customFormat="1" x14ac:dyDescent="0.2">
      <c r="A1760" s="241"/>
      <c r="B1760" s="242"/>
      <c r="C1760" s="243"/>
      <c r="D1760" s="243"/>
      <c r="E1760" s="244"/>
      <c r="F1760" s="244"/>
    </row>
    <row r="1761" spans="1:6" s="98" customFormat="1" x14ac:dyDescent="0.2">
      <c r="A1761" s="241"/>
      <c r="B1761" s="242"/>
      <c r="C1761" s="243"/>
      <c r="D1761" s="243"/>
      <c r="E1761" s="244"/>
      <c r="F1761" s="244"/>
    </row>
    <row r="1762" spans="1:6" s="98" customFormat="1" x14ac:dyDescent="0.2">
      <c r="A1762" s="241"/>
      <c r="B1762" s="242"/>
      <c r="C1762" s="243"/>
      <c r="D1762" s="243"/>
      <c r="E1762" s="244"/>
      <c r="F1762" s="244"/>
    </row>
    <row r="1763" spans="1:6" s="98" customFormat="1" x14ac:dyDescent="0.2">
      <c r="A1763" s="241"/>
      <c r="B1763" s="242"/>
      <c r="C1763" s="243"/>
      <c r="D1763" s="243"/>
      <c r="E1763" s="244"/>
      <c r="F1763" s="244"/>
    </row>
    <row r="1764" spans="1:6" s="98" customFormat="1" x14ac:dyDescent="0.2">
      <c r="A1764" s="241"/>
      <c r="B1764" s="242"/>
      <c r="C1764" s="243"/>
      <c r="D1764" s="243"/>
      <c r="E1764" s="244"/>
      <c r="F1764" s="244"/>
    </row>
    <row r="1765" spans="1:6" s="98" customFormat="1" x14ac:dyDescent="0.2">
      <c r="A1765" s="241"/>
      <c r="B1765" s="242"/>
      <c r="C1765" s="243"/>
      <c r="D1765" s="243"/>
      <c r="E1765" s="244"/>
      <c r="F1765" s="244"/>
    </row>
    <row r="1766" spans="1:6" s="98" customFormat="1" x14ac:dyDescent="0.2">
      <c r="A1766" s="241"/>
      <c r="B1766" s="242"/>
      <c r="C1766" s="243"/>
      <c r="D1766" s="243"/>
      <c r="E1766" s="244"/>
      <c r="F1766" s="244"/>
    </row>
    <row r="1767" spans="1:6" s="98" customFormat="1" x14ac:dyDescent="0.2">
      <c r="A1767" s="241"/>
      <c r="B1767" s="242"/>
      <c r="C1767" s="243"/>
      <c r="D1767" s="243"/>
      <c r="E1767" s="244"/>
      <c r="F1767" s="244"/>
    </row>
    <row r="1768" spans="1:6" s="98" customFormat="1" x14ac:dyDescent="0.2">
      <c r="A1768" s="241"/>
      <c r="B1768" s="242"/>
      <c r="C1768" s="243"/>
      <c r="D1768" s="243"/>
      <c r="E1768" s="244"/>
      <c r="F1768" s="244"/>
    </row>
    <row r="1769" spans="1:6" s="98" customFormat="1" x14ac:dyDescent="0.2">
      <c r="A1769" s="241"/>
      <c r="B1769" s="242"/>
      <c r="C1769" s="243"/>
      <c r="D1769" s="243"/>
      <c r="E1769" s="244"/>
      <c r="F1769" s="244"/>
    </row>
    <row r="1770" spans="1:6" s="98" customFormat="1" x14ac:dyDescent="0.2">
      <c r="A1770" s="241"/>
      <c r="B1770" s="242"/>
      <c r="C1770" s="243"/>
      <c r="D1770" s="243"/>
      <c r="E1770" s="244"/>
      <c r="F1770" s="244"/>
    </row>
    <row r="1771" spans="1:6" s="98" customFormat="1" x14ac:dyDescent="0.2">
      <c r="A1771" s="241"/>
      <c r="B1771" s="242"/>
      <c r="C1771" s="243"/>
      <c r="D1771" s="243"/>
      <c r="E1771" s="244"/>
      <c r="F1771" s="244"/>
    </row>
    <row r="1772" spans="1:6" s="98" customFormat="1" x14ac:dyDescent="0.2">
      <c r="A1772" s="241"/>
      <c r="B1772" s="242"/>
      <c r="C1772" s="243"/>
      <c r="D1772" s="243"/>
      <c r="E1772" s="244"/>
      <c r="F1772" s="244"/>
    </row>
    <row r="1773" spans="1:6" s="98" customFormat="1" x14ac:dyDescent="0.2">
      <c r="A1773" s="241"/>
      <c r="B1773" s="242"/>
      <c r="C1773" s="243"/>
      <c r="D1773" s="243"/>
      <c r="E1773" s="244"/>
      <c r="F1773" s="244"/>
    </row>
    <row r="1774" spans="1:6" s="98" customFormat="1" x14ac:dyDescent="0.2">
      <c r="A1774" s="241"/>
      <c r="B1774" s="242"/>
      <c r="C1774" s="243"/>
      <c r="D1774" s="243"/>
      <c r="E1774" s="244"/>
      <c r="F1774" s="244"/>
    </row>
    <row r="1775" spans="1:6" s="98" customFormat="1" x14ac:dyDescent="0.2">
      <c r="A1775" s="241"/>
      <c r="B1775" s="242"/>
      <c r="C1775" s="243"/>
      <c r="D1775" s="243"/>
      <c r="E1775" s="244"/>
      <c r="F1775" s="244"/>
    </row>
    <row r="1776" spans="1:6" s="98" customFormat="1" x14ac:dyDescent="0.2">
      <c r="A1776" s="241"/>
      <c r="B1776" s="242"/>
      <c r="C1776" s="243"/>
      <c r="D1776" s="243"/>
      <c r="E1776" s="244"/>
      <c r="F1776" s="244"/>
    </row>
    <row r="1777" spans="1:6" s="98" customFormat="1" x14ac:dyDescent="0.2">
      <c r="A1777" s="241"/>
      <c r="B1777" s="242"/>
      <c r="C1777" s="243"/>
      <c r="D1777" s="243"/>
      <c r="E1777" s="244"/>
      <c r="F1777" s="244"/>
    </row>
    <row r="1778" spans="1:6" s="98" customFormat="1" x14ac:dyDescent="0.2">
      <c r="A1778" s="241"/>
      <c r="B1778" s="242"/>
      <c r="C1778" s="243"/>
      <c r="D1778" s="243"/>
      <c r="E1778" s="244"/>
      <c r="F1778" s="244"/>
    </row>
    <row r="1779" spans="1:6" s="98" customFormat="1" x14ac:dyDescent="0.2">
      <c r="A1779" s="241"/>
      <c r="B1779" s="242"/>
      <c r="C1779" s="243"/>
      <c r="D1779" s="243"/>
      <c r="E1779" s="244"/>
      <c r="F1779" s="244"/>
    </row>
    <row r="1780" spans="1:6" s="98" customFormat="1" x14ac:dyDescent="0.2">
      <c r="A1780" s="241"/>
      <c r="B1780" s="242"/>
      <c r="C1780" s="243"/>
      <c r="D1780" s="243"/>
      <c r="E1780" s="244"/>
      <c r="F1780" s="244"/>
    </row>
    <row r="1781" spans="1:6" s="98" customFormat="1" x14ac:dyDescent="0.2">
      <c r="A1781" s="241"/>
      <c r="B1781" s="242"/>
      <c r="C1781" s="243"/>
      <c r="D1781" s="243"/>
      <c r="E1781" s="244"/>
      <c r="F1781" s="244"/>
    </row>
    <row r="1782" spans="1:6" s="98" customFormat="1" x14ac:dyDescent="0.2">
      <c r="A1782" s="241"/>
      <c r="B1782" s="242"/>
      <c r="C1782" s="243"/>
      <c r="D1782" s="243"/>
      <c r="E1782" s="244"/>
      <c r="F1782" s="244"/>
    </row>
    <row r="1783" spans="1:6" s="98" customFormat="1" x14ac:dyDescent="0.2">
      <c r="A1783" s="241"/>
      <c r="B1783" s="242"/>
      <c r="C1783" s="243"/>
      <c r="D1783" s="243"/>
      <c r="E1783" s="244"/>
      <c r="F1783" s="244"/>
    </row>
    <row r="1784" spans="1:6" s="98" customFormat="1" x14ac:dyDescent="0.2">
      <c r="A1784" s="241"/>
      <c r="B1784" s="242"/>
      <c r="C1784" s="243"/>
      <c r="D1784" s="243"/>
      <c r="E1784" s="244"/>
      <c r="F1784" s="244"/>
    </row>
    <row r="1785" spans="1:6" s="98" customFormat="1" x14ac:dyDescent="0.2">
      <c r="A1785" s="241"/>
      <c r="B1785" s="242"/>
      <c r="C1785" s="243"/>
      <c r="D1785" s="243"/>
      <c r="E1785" s="244"/>
      <c r="F1785" s="244"/>
    </row>
    <row r="1786" spans="1:6" s="98" customFormat="1" x14ac:dyDescent="0.2">
      <c r="A1786" s="241"/>
      <c r="B1786" s="242"/>
      <c r="C1786" s="243"/>
      <c r="D1786" s="243"/>
      <c r="E1786" s="244"/>
      <c r="F1786" s="244"/>
    </row>
    <row r="1787" spans="1:6" s="98" customFormat="1" x14ac:dyDescent="0.2">
      <c r="A1787" s="241"/>
      <c r="B1787" s="242"/>
      <c r="C1787" s="243"/>
      <c r="D1787" s="243"/>
      <c r="E1787" s="244"/>
      <c r="F1787" s="244"/>
    </row>
    <row r="1788" spans="1:6" s="98" customFormat="1" x14ac:dyDescent="0.2">
      <c r="A1788" s="241"/>
      <c r="B1788" s="242"/>
      <c r="C1788" s="243"/>
      <c r="D1788" s="243"/>
      <c r="E1788" s="244"/>
      <c r="F1788" s="244"/>
    </row>
    <row r="1789" spans="1:6" s="98" customFormat="1" x14ac:dyDescent="0.2">
      <c r="A1789" s="241"/>
      <c r="B1789" s="242"/>
      <c r="C1789" s="243"/>
      <c r="D1789" s="243"/>
      <c r="E1789" s="244"/>
      <c r="F1789" s="244"/>
    </row>
    <row r="1790" spans="1:6" s="98" customFormat="1" x14ac:dyDescent="0.2">
      <c r="A1790" s="241"/>
      <c r="B1790" s="242"/>
      <c r="C1790" s="243"/>
      <c r="D1790" s="243"/>
      <c r="E1790" s="244"/>
      <c r="F1790" s="244"/>
    </row>
    <row r="1791" spans="1:6" s="98" customFormat="1" x14ac:dyDescent="0.2">
      <c r="A1791" s="241"/>
      <c r="B1791" s="242"/>
      <c r="C1791" s="243"/>
      <c r="D1791" s="243"/>
      <c r="E1791" s="244"/>
      <c r="F1791" s="244"/>
    </row>
    <row r="1792" spans="1:6" s="98" customFormat="1" x14ac:dyDescent="0.2">
      <c r="A1792" s="241"/>
      <c r="B1792" s="242"/>
      <c r="C1792" s="243"/>
      <c r="D1792" s="243"/>
      <c r="E1792" s="244"/>
      <c r="F1792" s="244"/>
    </row>
    <row r="1793" spans="1:6" s="98" customFormat="1" x14ac:dyDescent="0.2">
      <c r="A1793" s="241"/>
      <c r="B1793" s="242"/>
      <c r="C1793" s="243"/>
      <c r="D1793" s="243"/>
      <c r="E1793" s="244"/>
      <c r="F1793" s="244"/>
    </row>
    <row r="1794" spans="1:6" s="98" customFormat="1" x14ac:dyDescent="0.2">
      <c r="A1794" s="241"/>
      <c r="B1794" s="242"/>
      <c r="C1794" s="243"/>
      <c r="D1794" s="243"/>
      <c r="E1794" s="244"/>
      <c r="F1794" s="244"/>
    </row>
    <row r="1795" spans="1:6" s="98" customFormat="1" x14ac:dyDescent="0.2">
      <c r="A1795" s="241"/>
      <c r="B1795" s="242"/>
      <c r="C1795" s="243"/>
      <c r="D1795" s="243"/>
      <c r="E1795" s="244"/>
      <c r="F1795" s="244"/>
    </row>
    <row r="1796" spans="1:6" s="98" customFormat="1" x14ac:dyDescent="0.2">
      <c r="A1796" s="241"/>
      <c r="B1796" s="242"/>
      <c r="C1796" s="243"/>
      <c r="D1796" s="243"/>
      <c r="E1796" s="244"/>
      <c r="F1796" s="244"/>
    </row>
    <row r="1797" spans="1:6" s="98" customFormat="1" x14ac:dyDescent="0.2">
      <c r="A1797" s="241"/>
      <c r="B1797" s="242"/>
      <c r="C1797" s="243"/>
      <c r="D1797" s="243"/>
      <c r="E1797" s="244"/>
      <c r="F1797" s="244"/>
    </row>
    <row r="1798" spans="1:6" s="98" customFormat="1" x14ac:dyDescent="0.2">
      <c r="A1798" s="241"/>
      <c r="B1798" s="242"/>
      <c r="C1798" s="243"/>
      <c r="D1798" s="243"/>
      <c r="E1798" s="244"/>
      <c r="F1798" s="244"/>
    </row>
    <row r="1799" spans="1:6" s="98" customFormat="1" x14ac:dyDescent="0.2">
      <c r="A1799" s="241"/>
      <c r="B1799" s="242"/>
      <c r="C1799" s="243"/>
      <c r="D1799" s="243"/>
      <c r="E1799" s="244"/>
      <c r="F1799" s="244"/>
    </row>
    <row r="1800" spans="1:6" s="98" customFormat="1" x14ac:dyDescent="0.2">
      <c r="A1800" s="241"/>
      <c r="B1800" s="242"/>
      <c r="C1800" s="243"/>
      <c r="D1800" s="243"/>
      <c r="E1800" s="244"/>
      <c r="F1800" s="244"/>
    </row>
    <row r="1801" spans="1:6" s="98" customFormat="1" x14ac:dyDescent="0.2">
      <c r="A1801" s="241"/>
      <c r="B1801" s="242"/>
      <c r="C1801" s="243"/>
      <c r="D1801" s="243"/>
      <c r="E1801" s="244"/>
      <c r="F1801" s="244"/>
    </row>
    <row r="1802" spans="1:6" s="98" customFormat="1" x14ac:dyDescent="0.2">
      <c r="A1802" s="241"/>
      <c r="B1802" s="242"/>
      <c r="C1802" s="243"/>
      <c r="D1802" s="243"/>
      <c r="E1802" s="244"/>
      <c r="F1802" s="244"/>
    </row>
    <row r="1803" spans="1:6" s="98" customFormat="1" x14ac:dyDescent="0.2">
      <c r="A1803" s="241"/>
      <c r="B1803" s="242"/>
      <c r="C1803" s="243"/>
      <c r="D1803" s="243"/>
      <c r="E1803" s="244"/>
      <c r="F1803" s="244"/>
    </row>
    <row r="1804" spans="1:6" s="98" customFormat="1" x14ac:dyDescent="0.2">
      <c r="A1804" s="241"/>
      <c r="B1804" s="242"/>
      <c r="C1804" s="243"/>
      <c r="D1804" s="243"/>
      <c r="E1804" s="244"/>
      <c r="F1804" s="244"/>
    </row>
    <row r="1805" spans="1:6" s="98" customFormat="1" x14ac:dyDescent="0.2">
      <c r="A1805" s="241"/>
      <c r="B1805" s="242"/>
      <c r="C1805" s="243"/>
      <c r="D1805" s="243"/>
      <c r="E1805" s="244"/>
      <c r="F1805" s="244"/>
    </row>
    <row r="1806" spans="1:6" s="98" customFormat="1" x14ac:dyDescent="0.2">
      <c r="A1806" s="241"/>
      <c r="B1806" s="242"/>
      <c r="C1806" s="243"/>
      <c r="D1806" s="243"/>
      <c r="E1806" s="244"/>
      <c r="F1806" s="244"/>
    </row>
    <row r="1807" spans="1:6" s="98" customFormat="1" x14ac:dyDescent="0.2">
      <c r="A1807" s="241"/>
      <c r="B1807" s="242"/>
      <c r="C1807" s="243"/>
      <c r="D1807" s="243"/>
      <c r="E1807" s="244"/>
      <c r="F1807" s="244"/>
    </row>
    <row r="1808" spans="1:6" s="98" customFormat="1" x14ac:dyDescent="0.2">
      <c r="A1808" s="241"/>
      <c r="B1808" s="242"/>
      <c r="C1808" s="243"/>
      <c r="D1808" s="243"/>
      <c r="E1808" s="244"/>
      <c r="F1808" s="244"/>
    </row>
    <row r="1809" spans="1:6" s="98" customFormat="1" x14ac:dyDescent="0.2">
      <c r="A1809" s="241"/>
      <c r="B1809" s="242"/>
      <c r="C1809" s="243"/>
      <c r="D1809" s="243"/>
      <c r="E1809" s="244"/>
      <c r="F1809" s="244"/>
    </row>
    <row r="1810" spans="1:6" s="98" customFormat="1" x14ac:dyDescent="0.2">
      <c r="A1810" s="241"/>
      <c r="B1810" s="242"/>
      <c r="C1810" s="243"/>
      <c r="D1810" s="243"/>
      <c r="E1810" s="244"/>
      <c r="F1810" s="244"/>
    </row>
    <row r="1811" spans="1:6" s="98" customFormat="1" x14ac:dyDescent="0.2">
      <c r="A1811" s="241"/>
      <c r="B1811" s="242"/>
      <c r="C1811" s="243"/>
      <c r="D1811" s="243"/>
      <c r="E1811" s="244"/>
      <c r="F1811" s="244"/>
    </row>
    <row r="1812" spans="1:6" s="98" customFormat="1" x14ac:dyDescent="0.2">
      <c r="A1812" s="241"/>
      <c r="B1812" s="242"/>
      <c r="C1812" s="243"/>
      <c r="D1812" s="243"/>
      <c r="E1812" s="244"/>
      <c r="F1812" s="244"/>
    </row>
    <row r="1813" spans="1:6" s="98" customFormat="1" x14ac:dyDescent="0.2">
      <c r="A1813" s="241"/>
      <c r="B1813" s="242"/>
      <c r="C1813" s="243"/>
      <c r="D1813" s="243"/>
      <c r="E1813" s="244"/>
      <c r="F1813" s="244"/>
    </row>
    <row r="1814" spans="1:6" s="98" customFormat="1" x14ac:dyDescent="0.2">
      <c r="A1814" s="241"/>
      <c r="B1814" s="242"/>
      <c r="C1814" s="243"/>
      <c r="D1814" s="243"/>
      <c r="E1814" s="244"/>
      <c r="F1814" s="244"/>
    </row>
    <row r="1815" spans="1:6" s="98" customFormat="1" x14ac:dyDescent="0.2">
      <c r="A1815" s="241"/>
      <c r="B1815" s="242"/>
      <c r="C1815" s="243"/>
      <c r="D1815" s="243"/>
      <c r="E1815" s="244"/>
      <c r="F1815" s="244"/>
    </row>
    <row r="1816" spans="1:6" s="98" customFormat="1" x14ac:dyDescent="0.2">
      <c r="A1816" s="241"/>
      <c r="B1816" s="242"/>
      <c r="C1816" s="243"/>
      <c r="D1816" s="243"/>
      <c r="E1816" s="244"/>
      <c r="F1816" s="244"/>
    </row>
    <row r="1817" spans="1:6" s="98" customFormat="1" x14ac:dyDescent="0.2">
      <c r="A1817" s="241"/>
      <c r="B1817" s="242"/>
      <c r="C1817" s="243"/>
      <c r="D1817" s="243"/>
      <c r="E1817" s="244"/>
      <c r="F1817" s="244"/>
    </row>
    <row r="1818" spans="1:6" s="98" customFormat="1" x14ac:dyDescent="0.2">
      <c r="A1818" s="241"/>
      <c r="B1818" s="242"/>
      <c r="C1818" s="243"/>
      <c r="D1818" s="243"/>
      <c r="E1818" s="244"/>
      <c r="F1818" s="244"/>
    </row>
    <row r="1819" spans="1:6" s="98" customFormat="1" x14ac:dyDescent="0.2">
      <c r="A1819" s="241"/>
      <c r="B1819" s="242"/>
      <c r="C1819" s="243"/>
      <c r="D1819" s="243"/>
      <c r="E1819" s="244"/>
      <c r="F1819" s="244"/>
    </row>
    <row r="1820" spans="1:6" s="98" customFormat="1" x14ac:dyDescent="0.2">
      <c r="A1820" s="241"/>
      <c r="B1820" s="242"/>
      <c r="C1820" s="243"/>
      <c r="D1820" s="243"/>
      <c r="E1820" s="244"/>
      <c r="F1820" s="244"/>
    </row>
    <row r="1821" spans="1:6" s="98" customFormat="1" x14ac:dyDescent="0.2">
      <c r="A1821" s="241"/>
      <c r="B1821" s="242"/>
      <c r="C1821" s="243"/>
      <c r="D1821" s="243"/>
      <c r="E1821" s="244"/>
      <c r="F1821" s="244"/>
    </row>
    <row r="1822" spans="1:6" s="98" customFormat="1" x14ac:dyDescent="0.2">
      <c r="A1822" s="241"/>
      <c r="B1822" s="242"/>
      <c r="C1822" s="243"/>
      <c r="D1822" s="243"/>
      <c r="E1822" s="244"/>
      <c r="F1822" s="244"/>
    </row>
    <row r="1823" spans="1:6" s="98" customFormat="1" x14ac:dyDescent="0.2">
      <c r="A1823" s="241"/>
      <c r="B1823" s="242"/>
      <c r="C1823" s="243"/>
      <c r="D1823" s="243"/>
      <c r="E1823" s="244"/>
      <c r="F1823" s="244"/>
    </row>
    <row r="1824" spans="1:6" s="98" customFormat="1" x14ac:dyDescent="0.2">
      <c r="A1824" s="241"/>
      <c r="B1824" s="242"/>
      <c r="C1824" s="243"/>
      <c r="D1824" s="243"/>
      <c r="E1824" s="244"/>
      <c r="F1824" s="244"/>
    </row>
    <row r="1825" spans="1:6" s="98" customFormat="1" x14ac:dyDescent="0.2">
      <c r="A1825" s="241"/>
      <c r="B1825" s="242"/>
      <c r="C1825" s="243"/>
      <c r="D1825" s="243"/>
      <c r="E1825" s="244"/>
      <c r="F1825" s="244"/>
    </row>
    <row r="1826" spans="1:6" s="98" customFormat="1" x14ac:dyDescent="0.2">
      <c r="A1826" s="241"/>
      <c r="B1826" s="242"/>
      <c r="C1826" s="243"/>
      <c r="D1826" s="243"/>
      <c r="E1826" s="244"/>
      <c r="F1826" s="244"/>
    </row>
    <row r="1827" spans="1:6" s="98" customFormat="1" x14ac:dyDescent="0.2">
      <c r="A1827" s="241"/>
      <c r="B1827" s="242"/>
      <c r="C1827" s="243"/>
      <c r="D1827" s="243"/>
      <c r="E1827" s="244"/>
      <c r="F1827" s="244"/>
    </row>
    <row r="1828" spans="1:6" s="98" customFormat="1" x14ac:dyDescent="0.2">
      <c r="A1828" s="241"/>
      <c r="B1828" s="242"/>
      <c r="C1828" s="243"/>
      <c r="D1828" s="243"/>
      <c r="E1828" s="244"/>
      <c r="F1828" s="244"/>
    </row>
    <row r="1829" spans="1:6" s="98" customFormat="1" x14ac:dyDescent="0.2">
      <c r="A1829" s="241"/>
      <c r="B1829" s="242"/>
      <c r="C1829" s="243"/>
      <c r="D1829" s="243"/>
      <c r="E1829" s="244"/>
      <c r="F1829" s="244"/>
    </row>
    <row r="1830" spans="1:6" s="98" customFormat="1" x14ac:dyDescent="0.2">
      <c r="A1830" s="241"/>
      <c r="B1830" s="242"/>
      <c r="C1830" s="243"/>
      <c r="D1830" s="243"/>
      <c r="E1830" s="244"/>
      <c r="F1830" s="244"/>
    </row>
    <row r="1831" spans="1:6" s="98" customFormat="1" x14ac:dyDescent="0.2">
      <c r="A1831" s="241"/>
      <c r="B1831" s="242"/>
      <c r="C1831" s="243"/>
      <c r="D1831" s="243"/>
      <c r="E1831" s="244"/>
      <c r="F1831" s="244"/>
    </row>
    <row r="1832" spans="1:6" s="98" customFormat="1" x14ac:dyDescent="0.2">
      <c r="A1832" s="241"/>
      <c r="B1832" s="242"/>
      <c r="C1832" s="243"/>
      <c r="D1832" s="243"/>
      <c r="E1832" s="244"/>
      <c r="F1832" s="244"/>
    </row>
    <row r="1833" spans="1:6" s="98" customFormat="1" x14ac:dyDescent="0.2">
      <c r="A1833" s="241"/>
      <c r="B1833" s="242"/>
      <c r="C1833" s="243"/>
      <c r="D1833" s="243"/>
      <c r="E1833" s="244"/>
      <c r="F1833" s="244"/>
    </row>
    <row r="1834" spans="1:6" s="98" customFormat="1" x14ac:dyDescent="0.2">
      <c r="A1834" s="241"/>
      <c r="B1834" s="242"/>
      <c r="C1834" s="243"/>
      <c r="D1834" s="243"/>
      <c r="E1834" s="244"/>
      <c r="F1834" s="244"/>
    </row>
    <row r="1835" spans="1:6" s="98" customFormat="1" x14ac:dyDescent="0.2">
      <c r="A1835" s="241"/>
      <c r="B1835" s="242"/>
      <c r="C1835" s="243"/>
      <c r="D1835" s="243"/>
      <c r="E1835" s="244"/>
      <c r="F1835" s="244"/>
    </row>
    <row r="1836" spans="1:6" s="98" customFormat="1" x14ac:dyDescent="0.2">
      <c r="A1836" s="241"/>
      <c r="B1836" s="242"/>
      <c r="C1836" s="243"/>
      <c r="D1836" s="243"/>
      <c r="E1836" s="244"/>
      <c r="F1836" s="244"/>
    </row>
    <row r="1837" spans="1:6" s="98" customFormat="1" x14ac:dyDescent="0.2">
      <c r="A1837" s="241"/>
      <c r="B1837" s="242"/>
      <c r="C1837" s="243"/>
      <c r="D1837" s="243"/>
      <c r="E1837" s="244"/>
      <c r="F1837" s="244"/>
    </row>
    <row r="1838" spans="1:6" s="98" customFormat="1" x14ac:dyDescent="0.2">
      <c r="A1838" s="241"/>
      <c r="B1838" s="242"/>
      <c r="C1838" s="243"/>
      <c r="D1838" s="243"/>
      <c r="E1838" s="244"/>
      <c r="F1838" s="244"/>
    </row>
    <row r="1839" spans="1:6" s="98" customFormat="1" x14ac:dyDescent="0.2">
      <c r="A1839" s="241"/>
      <c r="B1839" s="242"/>
      <c r="C1839" s="243"/>
      <c r="D1839" s="243"/>
      <c r="E1839" s="244"/>
      <c r="F1839" s="244"/>
    </row>
    <row r="1840" spans="1:6" s="98" customFormat="1" x14ac:dyDescent="0.2">
      <c r="A1840" s="241"/>
      <c r="B1840" s="242"/>
      <c r="C1840" s="243"/>
      <c r="D1840" s="243"/>
      <c r="E1840" s="244"/>
      <c r="F1840" s="244"/>
    </row>
    <row r="1841" spans="1:6" s="98" customFormat="1" x14ac:dyDescent="0.2">
      <c r="A1841" s="241"/>
      <c r="B1841" s="242"/>
      <c r="C1841" s="243"/>
      <c r="D1841" s="243"/>
      <c r="E1841" s="244"/>
      <c r="F1841" s="244"/>
    </row>
    <row r="1842" spans="1:6" s="98" customFormat="1" x14ac:dyDescent="0.2">
      <c r="A1842" s="241"/>
      <c r="B1842" s="242"/>
      <c r="C1842" s="243"/>
      <c r="D1842" s="243"/>
      <c r="E1842" s="244"/>
      <c r="F1842" s="244"/>
    </row>
    <row r="1843" spans="1:6" s="98" customFormat="1" x14ac:dyDescent="0.2">
      <c r="A1843" s="241"/>
      <c r="B1843" s="242"/>
      <c r="C1843" s="243"/>
      <c r="D1843" s="243"/>
      <c r="E1843" s="244"/>
      <c r="F1843" s="244"/>
    </row>
    <row r="1844" spans="1:6" s="98" customFormat="1" x14ac:dyDescent="0.2">
      <c r="A1844" s="241"/>
      <c r="B1844" s="242"/>
      <c r="C1844" s="243"/>
      <c r="D1844" s="243"/>
      <c r="E1844" s="244"/>
      <c r="F1844" s="244"/>
    </row>
    <row r="1845" spans="1:6" s="98" customFormat="1" x14ac:dyDescent="0.2">
      <c r="A1845" s="241"/>
      <c r="B1845" s="242"/>
      <c r="C1845" s="243"/>
      <c r="D1845" s="243"/>
      <c r="E1845" s="244"/>
      <c r="F1845" s="244"/>
    </row>
    <row r="1846" spans="1:6" s="98" customFormat="1" x14ac:dyDescent="0.2">
      <c r="A1846" s="241"/>
      <c r="B1846" s="242"/>
      <c r="C1846" s="243"/>
      <c r="D1846" s="243"/>
      <c r="E1846" s="244"/>
      <c r="F1846" s="244"/>
    </row>
    <row r="1847" spans="1:6" s="98" customFormat="1" x14ac:dyDescent="0.2">
      <c r="A1847" s="241"/>
      <c r="B1847" s="242"/>
      <c r="C1847" s="243"/>
      <c r="D1847" s="243"/>
      <c r="E1847" s="244"/>
      <c r="F1847" s="244"/>
    </row>
    <row r="1848" spans="1:6" s="98" customFormat="1" x14ac:dyDescent="0.2">
      <c r="A1848" s="241"/>
      <c r="B1848" s="242"/>
      <c r="C1848" s="243"/>
      <c r="D1848" s="243"/>
      <c r="E1848" s="244"/>
      <c r="F1848" s="244"/>
    </row>
    <row r="1849" spans="1:6" s="98" customFormat="1" x14ac:dyDescent="0.2">
      <c r="A1849" s="241"/>
      <c r="B1849" s="242"/>
      <c r="C1849" s="243"/>
      <c r="D1849" s="243"/>
      <c r="E1849" s="244"/>
      <c r="F1849" s="244"/>
    </row>
    <row r="1850" spans="1:6" s="98" customFormat="1" x14ac:dyDescent="0.2">
      <c r="A1850" s="241"/>
      <c r="B1850" s="242"/>
      <c r="C1850" s="243"/>
      <c r="D1850" s="243"/>
      <c r="E1850" s="244"/>
      <c r="F1850" s="244"/>
    </row>
    <row r="1851" spans="1:6" s="98" customFormat="1" x14ac:dyDescent="0.2">
      <c r="A1851" s="241"/>
      <c r="B1851" s="242"/>
      <c r="C1851" s="243"/>
      <c r="D1851" s="243"/>
      <c r="E1851" s="244"/>
      <c r="F1851" s="244"/>
    </row>
    <row r="1852" spans="1:6" s="98" customFormat="1" x14ac:dyDescent="0.2">
      <c r="A1852" s="241"/>
      <c r="B1852" s="242"/>
      <c r="C1852" s="243"/>
      <c r="D1852" s="243"/>
      <c r="E1852" s="244"/>
      <c r="F1852" s="244"/>
    </row>
    <row r="1853" spans="1:6" s="98" customFormat="1" x14ac:dyDescent="0.2">
      <c r="A1853" s="241"/>
      <c r="B1853" s="242"/>
      <c r="C1853" s="243"/>
      <c r="D1853" s="243"/>
      <c r="E1853" s="244"/>
      <c r="F1853" s="244"/>
    </row>
    <row r="1854" spans="1:6" s="98" customFormat="1" x14ac:dyDescent="0.2">
      <c r="A1854" s="241"/>
      <c r="B1854" s="242"/>
      <c r="C1854" s="243"/>
      <c r="D1854" s="243"/>
      <c r="E1854" s="244"/>
      <c r="F1854" s="244"/>
    </row>
    <row r="1855" spans="1:6" s="98" customFormat="1" x14ac:dyDescent="0.2">
      <c r="A1855" s="241"/>
      <c r="B1855" s="242"/>
      <c r="C1855" s="243"/>
      <c r="D1855" s="243"/>
      <c r="E1855" s="244"/>
      <c r="F1855" s="244"/>
    </row>
    <row r="1856" spans="1:6" s="98" customFormat="1" x14ac:dyDescent="0.2">
      <c r="A1856" s="241"/>
      <c r="B1856" s="242"/>
      <c r="C1856" s="243"/>
      <c r="D1856" s="243"/>
      <c r="E1856" s="244"/>
      <c r="F1856" s="244"/>
    </row>
    <row r="1857" spans="1:6" s="98" customFormat="1" x14ac:dyDescent="0.2">
      <c r="A1857" s="241"/>
      <c r="B1857" s="242"/>
      <c r="C1857" s="243"/>
      <c r="D1857" s="243"/>
      <c r="E1857" s="244"/>
      <c r="F1857" s="244"/>
    </row>
    <row r="1858" spans="1:6" s="98" customFormat="1" x14ac:dyDescent="0.2">
      <c r="A1858" s="241"/>
      <c r="B1858" s="242"/>
      <c r="C1858" s="243"/>
      <c r="D1858" s="243"/>
      <c r="E1858" s="244"/>
      <c r="F1858" s="244"/>
    </row>
    <row r="1859" spans="1:6" s="98" customFormat="1" x14ac:dyDescent="0.2">
      <c r="A1859" s="241"/>
      <c r="B1859" s="242"/>
      <c r="C1859" s="243"/>
      <c r="D1859" s="243"/>
      <c r="E1859" s="244"/>
      <c r="F1859" s="244"/>
    </row>
    <row r="1860" spans="1:6" s="98" customFormat="1" x14ac:dyDescent="0.2">
      <c r="A1860" s="241"/>
      <c r="B1860" s="242"/>
      <c r="C1860" s="243"/>
      <c r="D1860" s="243"/>
      <c r="E1860" s="244"/>
      <c r="F1860" s="244"/>
    </row>
    <row r="1861" spans="1:6" s="98" customFormat="1" x14ac:dyDescent="0.2">
      <c r="A1861" s="241"/>
      <c r="B1861" s="242"/>
      <c r="C1861" s="243"/>
      <c r="D1861" s="243"/>
      <c r="E1861" s="244"/>
      <c r="F1861" s="244"/>
    </row>
    <row r="1862" spans="1:6" s="98" customFormat="1" x14ac:dyDescent="0.2">
      <c r="A1862" s="241"/>
      <c r="B1862" s="242"/>
      <c r="C1862" s="243"/>
      <c r="D1862" s="243"/>
      <c r="E1862" s="244"/>
      <c r="F1862" s="244"/>
    </row>
    <row r="1863" spans="1:6" s="98" customFormat="1" x14ac:dyDescent="0.2">
      <c r="A1863" s="241"/>
      <c r="B1863" s="242"/>
      <c r="C1863" s="243"/>
      <c r="D1863" s="243"/>
      <c r="E1863" s="244"/>
      <c r="F1863" s="244"/>
    </row>
    <row r="1864" spans="1:6" s="98" customFormat="1" x14ac:dyDescent="0.2">
      <c r="A1864" s="241"/>
      <c r="B1864" s="242"/>
      <c r="C1864" s="243"/>
      <c r="D1864" s="243"/>
      <c r="E1864" s="244"/>
      <c r="F1864" s="244"/>
    </row>
    <row r="1865" spans="1:6" s="98" customFormat="1" x14ac:dyDescent="0.2">
      <c r="A1865" s="241"/>
      <c r="B1865" s="242"/>
      <c r="C1865" s="243"/>
      <c r="D1865" s="243"/>
      <c r="E1865" s="244"/>
      <c r="F1865" s="244"/>
    </row>
    <row r="1866" spans="1:6" s="98" customFormat="1" x14ac:dyDescent="0.2">
      <c r="A1866" s="241"/>
      <c r="B1866" s="242"/>
      <c r="C1866" s="243"/>
      <c r="D1866" s="243"/>
      <c r="E1866" s="244"/>
      <c r="F1866" s="244"/>
    </row>
    <row r="1867" spans="1:6" s="98" customFormat="1" x14ac:dyDescent="0.2">
      <c r="A1867" s="241"/>
      <c r="B1867" s="242"/>
      <c r="C1867" s="243"/>
      <c r="D1867" s="243"/>
      <c r="E1867" s="244"/>
      <c r="F1867" s="244"/>
    </row>
    <row r="1868" spans="1:6" s="98" customFormat="1" x14ac:dyDescent="0.2">
      <c r="A1868" s="241"/>
      <c r="B1868" s="242"/>
      <c r="C1868" s="243"/>
      <c r="D1868" s="243"/>
      <c r="E1868" s="244"/>
      <c r="F1868" s="244"/>
    </row>
    <row r="1869" spans="1:6" s="98" customFormat="1" x14ac:dyDescent="0.2">
      <c r="A1869" s="241"/>
      <c r="B1869" s="242"/>
      <c r="C1869" s="243"/>
      <c r="D1869" s="243"/>
      <c r="E1869" s="244"/>
      <c r="F1869" s="244"/>
    </row>
    <row r="1870" spans="1:6" s="98" customFormat="1" x14ac:dyDescent="0.2">
      <c r="A1870" s="241"/>
      <c r="B1870" s="242"/>
      <c r="C1870" s="243"/>
      <c r="D1870" s="243"/>
      <c r="E1870" s="244"/>
      <c r="F1870" s="244"/>
    </row>
    <row r="1871" spans="1:6" s="98" customFormat="1" x14ac:dyDescent="0.2">
      <c r="A1871" s="241"/>
      <c r="B1871" s="242"/>
      <c r="C1871" s="243"/>
      <c r="D1871" s="243"/>
      <c r="E1871" s="244"/>
      <c r="F1871" s="244"/>
    </row>
    <row r="1872" spans="1:6" s="98" customFormat="1" x14ac:dyDescent="0.2">
      <c r="A1872" s="241"/>
      <c r="B1872" s="242"/>
      <c r="C1872" s="243"/>
      <c r="D1872" s="243"/>
      <c r="E1872" s="244"/>
      <c r="F1872" s="244"/>
    </row>
    <row r="1873" spans="1:6" s="98" customFormat="1" x14ac:dyDescent="0.2">
      <c r="A1873" s="241"/>
      <c r="B1873" s="242"/>
      <c r="C1873" s="243"/>
      <c r="D1873" s="243"/>
      <c r="E1873" s="244"/>
      <c r="F1873" s="244"/>
    </row>
    <row r="1874" spans="1:6" s="98" customFormat="1" x14ac:dyDescent="0.2">
      <c r="A1874" s="241"/>
      <c r="B1874" s="242"/>
      <c r="C1874" s="243"/>
      <c r="D1874" s="243"/>
      <c r="E1874" s="244"/>
      <c r="F1874" s="244"/>
    </row>
    <row r="1875" spans="1:6" s="98" customFormat="1" x14ac:dyDescent="0.2">
      <c r="A1875" s="241"/>
      <c r="B1875" s="242"/>
      <c r="C1875" s="243"/>
      <c r="D1875" s="243"/>
      <c r="E1875" s="244"/>
      <c r="F1875" s="244"/>
    </row>
    <row r="1876" spans="1:6" s="98" customFormat="1" x14ac:dyDescent="0.2">
      <c r="A1876" s="241"/>
      <c r="B1876" s="242"/>
      <c r="C1876" s="243"/>
      <c r="D1876" s="243"/>
      <c r="E1876" s="244"/>
      <c r="F1876" s="244"/>
    </row>
    <row r="1877" spans="1:6" s="98" customFormat="1" x14ac:dyDescent="0.2">
      <c r="A1877" s="241"/>
      <c r="B1877" s="242"/>
      <c r="C1877" s="243"/>
      <c r="D1877" s="243"/>
      <c r="E1877" s="244"/>
      <c r="F1877" s="244"/>
    </row>
    <row r="1878" spans="1:6" s="98" customFormat="1" x14ac:dyDescent="0.2">
      <c r="A1878" s="241"/>
      <c r="B1878" s="242"/>
      <c r="C1878" s="243"/>
      <c r="D1878" s="243"/>
      <c r="E1878" s="244"/>
      <c r="F1878" s="244"/>
    </row>
    <row r="1879" spans="1:6" s="98" customFormat="1" x14ac:dyDescent="0.2">
      <c r="A1879" s="241"/>
      <c r="B1879" s="242"/>
      <c r="C1879" s="243"/>
      <c r="D1879" s="243"/>
      <c r="E1879" s="244"/>
      <c r="F1879" s="244"/>
    </row>
    <row r="1880" spans="1:6" s="98" customFormat="1" x14ac:dyDescent="0.2">
      <c r="A1880" s="241"/>
      <c r="B1880" s="242"/>
      <c r="C1880" s="243"/>
      <c r="D1880" s="243"/>
      <c r="E1880" s="244"/>
      <c r="F1880" s="244"/>
    </row>
    <row r="1881" spans="1:6" s="98" customFormat="1" x14ac:dyDescent="0.2">
      <c r="A1881" s="241"/>
      <c r="B1881" s="242"/>
      <c r="C1881" s="243"/>
      <c r="D1881" s="243"/>
      <c r="E1881" s="244"/>
      <c r="F1881" s="244"/>
    </row>
    <row r="1882" spans="1:6" s="98" customFormat="1" x14ac:dyDescent="0.2">
      <c r="A1882" s="241"/>
      <c r="B1882" s="242"/>
      <c r="C1882" s="243"/>
      <c r="D1882" s="243"/>
      <c r="E1882" s="244"/>
      <c r="F1882" s="244"/>
    </row>
    <row r="1883" spans="1:6" s="98" customFormat="1" x14ac:dyDescent="0.2">
      <c r="A1883" s="241"/>
      <c r="B1883" s="242"/>
      <c r="C1883" s="243"/>
      <c r="D1883" s="243"/>
      <c r="E1883" s="244"/>
      <c r="F1883" s="244"/>
    </row>
    <row r="1884" spans="1:6" s="98" customFormat="1" x14ac:dyDescent="0.2">
      <c r="A1884" s="241"/>
      <c r="B1884" s="242"/>
      <c r="C1884" s="243"/>
      <c r="D1884" s="243"/>
      <c r="E1884" s="244"/>
      <c r="F1884" s="244"/>
    </row>
    <row r="1885" spans="1:6" s="98" customFormat="1" x14ac:dyDescent="0.2">
      <c r="A1885" s="241"/>
      <c r="B1885" s="242"/>
      <c r="C1885" s="243"/>
      <c r="D1885" s="243"/>
      <c r="E1885" s="244"/>
      <c r="F1885" s="244"/>
    </row>
    <row r="1886" spans="1:6" s="98" customFormat="1" x14ac:dyDescent="0.2">
      <c r="A1886" s="241"/>
      <c r="B1886" s="242"/>
      <c r="C1886" s="243"/>
      <c r="D1886" s="243"/>
      <c r="E1886" s="244"/>
      <c r="F1886" s="244"/>
    </row>
    <row r="1887" spans="1:6" s="98" customFormat="1" x14ac:dyDescent="0.2">
      <c r="A1887" s="241"/>
      <c r="B1887" s="242"/>
      <c r="C1887" s="243"/>
      <c r="D1887" s="243"/>
      <c r="E1887" s="244"/>
      <c r="F1887" s="244"/>
    </row>
    <row r="1888" spans="1:6" s="98" customFormat="1" x14ac:dyDescent="0.2">
      <c r="A1888" s="241"/>
      <c r="B1888" s="242"/>
      <c r="C1888" s="243"/>
      <c r="D1888" s="243"/>
      <c r="E1888" s="244"/>
      <c r="F1888" s="244"/>
    </row>
    <row r="1889" spans="1:6" s="98" customFormat="1" x14ac:dyDescent="0.2">
      <c r="A1889" s="241"/>
      <c r="B1889" s="242"/>
      <c r="C1889" s="243"/>
      <c r="D1889" s="243"/>
      <c r="E1889" s="244"/>
      <c r="F1889" s="244"/>
    </row>
    <row r="1890" spans="1:6" s="98" customFormat="1" x14ac:dyDescent="0.2">
      <c r="A1890" s="241"/>
      <c r="B1890" s="242"/>
      <c r="C1890" s="243"/>
      <c r="D1890" s="243"/>
      <c r="E1890" s="244"/>
      <c r="F1890" s="244"/>
    </row>
    <row r="1891" spans="1:6" s="98" customFormat="1" x14ac:dyDescent="0.2">
      <c r="A1891" s="241"/>
      <c r="B1891" s="242"/>
      <c r="C1891" s="243"/>
      <c r="D1891" s="243"/>
      <c r="E1891" s="244"/>
      <c r="F1891" s="244"/>
    </row>
    <row r="1892" spans="1:6" s="98" customFormat="1" x14ac:dyDescent="0.2">
      <c r="A1892" s="241"/>
      <c r="B1892" s="242"/>
      <c r="C1892" s="243"/>
      <c r="D1892" s="243"/>
      <c r="E1892" s="244"/>
      <c r="F1892" s="244"/>
    </row>
    <row r="1893" spans="1:6" s="98" customFormat="1" x14ac:dyDescent="0.2">
      <c r="A1893" s="241"/>
      <c r="B1893" s="242"/>
      <c r="C1893" s="243"/>
      <c r="D1893" s="243"/>
      <c r="E1893" s="244"/>
      <c r="F1893" s="244"/>
    </row>
    <row r="1894" spans="1:6" s="98" customFormat="1" x14ac:dyDescent="0.2">
      <c r="A1894" s="241"/>
      <c r="B1894" s="242"/>
      <c r="C1894" s="243"/>
      <c r="D1894" s="243"/>
      <c r="E1894" s="244"/>
      <c r="F1894" s="244"/>
    </row>
    <row r="1895" spans="1:6" s="98" customFormat="1" x14ac:dyDescent="0.2">
      <c r="A1895" s="241"/>
      <c r="B1895" s="242"/>
      <c r="C1895" s="243"/>
      <c r="D1895" s="243"/>
      <c r="E1895" s="244"/>
      <c r="F1895" s="244"/>
    </row>
    <row r="1896" spans="1:6" s="98" customFormat="1" x14ac:dyDescent="0.2">
      <c r="A1896" s="241"/>
      <c r="B1896" s="242"/>
      <c r="C1896" s="243"/>
      <c r="D1896" s="243"/>
      <c r="E1896" s="244"/>
      <c r="F1896" s="244"/>
    </row>
    <row r="1897" spans="1:6" s="98" customFormat="1" x14ac:dyDescent="0.2">
      <c r="A1897" s="241"/>
      <c r="B1897" s="242"/>
      <c r="C1897" s="243"/>
      <c r="D1897" s="243"/>
      <c r="E1897" s="244"/>
      <c r="F1897" s="244"/>
    </row>
    <row r="1898" spans="1:6" s="98" customFormat="1" x14ac:dyDescent="0.2">
      <c r="A1898" s="241"/>
      <c r="B1898" s="242"/>
      <c r="C1898" s="243"/>
      <c r="D1898" s="243"/>
      <c r="E1898" s="244"/>
      <c r="F1898" s="244"/>
    </row>
    <row r="1899" spans="1:6" s="98" customFormat="1" x14ac:dyDescent="0.2">
      <c r="A1899" s="241"/>
      <c r="B1899" s="242"/>
      <c r="C1899" s="243"/>
      <c r="D1899" s="243"/>
      <c r="E1899" s="244"/>
      <c r="F1899" s="244"/>
    </row>
    <row r="1900" spans="1:6" s="98" customFormat="1" x14ac:dyDescent="0.2">
      <c r="A1900" s="241"/>
      <c r="B1900" s="242"/>
      <c r="C1900" s="243"/>
      <c r="D1900" s="243"/>
      <c r="E1900" s="244"/>
      <c r="F1900" s="244"/>
    </row>
    <row r="1901" spans="1:6" s="98" customFormat="1" x14ac:dyDescent="0.2">
      <c r="A1901" s="241"/>
      <c r="B1901" s="242"/>
      <c r="C1901" s="243"/>
      <c r="D1901" s="243"/>
      <c r="E1901" s="244"/>
      <c r="F1901" s="244"/>
    </row>
    <row r="1902" spans="1:6" s="98" customFormat="1" x14ac:dyDescent="0.2">
      <c r="A1902" s="241"/>
      <c r="B1902" s="242"/>
      <c r="C1902" s="243"/>
      <c r="D1902" s="243"/>
      <c r="E1902" s="244"/>
      <c r="F1902" s="244"/>
    </row>
    <row r="1903" spans="1:6" s="98" customFormat="1" x14ac:dyDescent="0.2">
      <c r="A1903" s="241"/>
      <c r="B1903" s="242"/>
      <c r="C1903" s="243"/>
      <c r="D1903" s="243"/>
      <c r="E1903" s="244"/>
      <c r="F1903" s="244"/>
    </row>
    <row r="1904" spans="1:6" s="98" customFormat="1" x14ac:dyDescent="0.2">
      <c r="A1904" s="241"/>
      <c r="B1904" s="242"/>
      <c r="C1904" s="243"/>
      <c r="D1904" s="243"/>
      <c r="E1904" s="244"/>
      <c r="F1904" s="244"/>
    </row>
    <row r="1905" spans="1:6" s="98" customFormat="1" x14ac:dyDescent="0.2">
      <c r="A1905" s="241"/>
      <c r="B1905" s="242"/>
      <c r="C1905" s="243"/>
      <c r="D1905" s="243"/>
      <c r="E1905" s="244"/>
      <c r="F1905" s="244"/>
    </row>
    <row r="1906" spans="1:6" s="98" customFormat="1" x14ac:dyDescent="0.2">
      <c r="A1906" s="241"/>
      <c r="B1906" s="242"/>
      <c r="C1906" s="243"/>
      <c r="D1906" s="243"/>
      <c r="E1906" s="244"/>
      <c r="F1906" s="244"/>
    </row>
    <row r="1907" spans="1:6" s="98" customFormat="1" x14ac:dyDescent="0.2">
      <c r="A1907" s="241"/>
      <c r="B1907" s="242"/>
      <c r="C1907" s="243"/>
      <c r="D1907" s="243"/>
      <c r="E1907" s="244"/>
      <c r="F1907" s="244"/>
    </row>
    <row r="1908" spans="1:6" s="98" customFormat="1" x14ac:dyDescent="0.2">
      <c r="A1908" s="241"/>
      <c r="B1908" s="242"/>
      <c r="C1908" s="243"/>
      <c r="D1908" s="243"/>
      <c r="E1908" s="244"/>
      <c r="F1908" s="244"/>
    </row>
    <row r="1909" spans="1:6" s="98" customFormat="1" x14ac:dyDescent="0.2">
      <c r="A1909" s="241"/>
      <c r="B1909" s="242"/>
      <c r="C1909" s="243"/>
      <c r="D1909" s="243"/>
      <c r="E1909" s="244"/>
      <c r="F1909" s="244"/>
    </row>
    <row r="1910" spans="1:6" s="98" customFormat="1" x14ac:dyDescent="0.2">
      <c r="A1910" s="241"/>
      <c r="B1910" s="242"/>
      <c r="C1910" s="243"/>
      <c r="D1910" s="243"/>
      <c r="E1910" s="244"/>
      <c r="F1910" s="244"/>
    </row>
    <row r="1911" spans="1:6" s="98" customFormat="1" x14ac:dyDescent="0.2">
      <c r="A1911" s="241"/>
      <c r="B1911" s="242"/>
      <c r="C1911" s="243"/>
      <c r="D1911" s="243"/>
      <c r="E1911" s="244"/>
      <c r="F1911" s="244"/>
    </row>
    <row r="1912" spans="1:6" s="98" customFormat="1" x14ac:dyDescent="0.2">
      <c r="A1912" s="241"/>
      <c r="B1912" s="242"/>
      <c r="C1912" s="243"/>
      <c r="D1912" s="243"/>
      <c r="E1912" s="244"/>
      <c r="F1912" s="244"/>
    </row>
    <row r="1913" spans="1:6" s="98" customFormat="1" x14ac:dyDescent="0.2">
      <c r="A1913" s="241"/>
      <c r="B1913" s="242"/>
      <c r="C1913" s="243"/>
      <c r="D1913" s="243"/>
      <c r="E1913" s="244"/>
      <c r="F1913" s="244"/>
    </row>
    <row r="1914" spans="1:6" s="98" customFormat="1" x14ac:dyDescent="0.2">
      <c r="A1914" s="241"/>
      <c r="B1914" s="242"/>
      <c r="C1914" s="243"/>
      <c r="D1914" s="243"/>
      <c r="E1914" s="244"/>
      <c r="F1914" s="244"/>
    </row>
    <row r="1915" spans="1:6" s="98" customFormat="1" x14ac:dyDescent="0.2">
      <c r="A1915" s="241"/>
      <c r="B1915" s="242"/>
      <c r="C1915" s="243"/>
      <c r="D1915" s="243"/>
      <c r="E1915" s="244"/>
      <c r="F1915" s="244"/>
    </row>
    <row r="1916" spans="1:6" s="98" customFormat="1" x14ac:dyDescent="0.2">
      <c r="A1916" s="241"/>
      <c r="B1916" s="242"/>
      <c r="C1916" s="243"/>
      <c r="D1916" s="243"/>
      <c r="E1916" s="244"/>
      <c r="F1916" s="244"/>
    </row>
    <row r="1917" spans="1:6" s="98" customFormat="1" x14ac:dyDescent="0.2">
      <c r="A1917" s="241"/>
      <c r="B1917" s="242"/>
      <c r="C1917" s="243"/>
      <c r="D1917" s="243"/>
      <c r="E1917" s="244"/>
      <c r="F1917" s="244"/>
    </row>
    <row r="1918" spans="1:6" s="98" customFormat="1" x14ac:dyDescent="0.2">
      <c r="A1918" s="241"/>
      <c r="B1918" s="242"/>
      <c r="C1918" s="243"/>
      <c r="D1918" s="243"/>
      <c r="E1918" s="244"/>
      <c r="F1918" s="244"/>
    </row>
    <row r="1919" spans="1:6" s="98" customFormat="1" x14ac:dyDescent="0.2">
      <c r="A1919" s="241"/>
      <c r="B1919" s="242"/>
      <c r="C1919" s="243"/>
      <c r="D1919" s="243"/>
      <c r="E1919" s="244"/>
      <c r="F1919" s="244"/>
    </row>
    <row r="1920" spans="1:6" s="98" customFormat="1" x14ac:dyDescent="0.2">
      <c r="A1920" s="241"/>
      <c r="B1920" s="242"/>
      <c r="C1920" s="243"/>
      <c r="D1920" s="243"/>
      <c r="E1920" s="244"/>
      <c r="F1920" s="244"/>
    </row>
    <row r="1921" spans="1:6" s="98" customFormat="1" x14ac:dyDescent="0.2">
      <c r="A1921" s="241"/>
      <c r="B1921" s="242"/>
      <c r="C1921" s="243"/>
      <c r="D1921" s="243"/>
      <c r="E1921" s="244"/>
      <c r="F1921" s="244"/>
    </row>
    <row r="1922" spans="1:6" s="98" customFormat="1" x14ac:dyDescent="0.2">
      <c r="A1922" s="241"/>
      <c r="B1922" s="242"/>
      <c r="C1922" s="243"/>
      <c r="D1922" s="243"/>
      <c r="E1922" s="244"/>
      <c r="F1922" s="244"/>
    </row>
    <row r="1923" spans="1:6" s="98" customFormat="1" x14ac:dyDescent="0.2">
      <c r="A1923" s="241"/>
      <c r="B1923" s="242"/>
      <c r="C1923" s="243"/>
      <c r="D1923" s="243"/>
      <c r="E1923" s="244"/>
      <c r="F1923" s="244"/>
    </row>
    <row r="1924" spans="1:6" s="98" customFormat="1" x14ac:dyDescent="0.2">
      <c r="A1924" s="241"/>
      <c r="B1924" s="242"/>
      <c r="C1924" s="243"/>
      <c r="D1924" s="243"/>
      <c r="E1924" s="244"/>
      <c r="F1924" s="244"/>
    </row>
    <row r="1925" spans="1:6" s="98" customFormat="1" x14ac:dyDescent="0.2">
      <c r="A1925" s="241"/>
      <c r="B1925" s="242"/>
      <c r="C1925" s="243"/>
      <c r="D1925" s="243"/>
      <c r="E1925" s="244"/>
      <c r="F1925" s="244"/>
    </row>
    <row r="1926" spans="1:6" s="98" customFormat="1" x14ac:dyDescent="0.2">
      <c r="A1926" s="241"/>
      <c r="B1926" s="242"/>
      <c r="C1926" s="243"/>
      <c r="D1926" s="243"/>
      <c r="E1926" s="244"/>
      <c r="F1926" s="244"/>
    </row>
    <row r="1927" spans="1:6" s="98" customFormat="1" x14ac:dyDescent="0.2">
      <c r="A1927" s="241"/>
      <c r="B1927" s="242"/>
      <c r="C1927" s="243"/>
      <c r="D1927" s="243"/>
      <c r="E1927" s="244"/>
      <c r="F1927" s="244"/>
    </row>
    <row r="1928" spans="1:6" s="98" customFormat="1" x14ac:dyDescent="0.2">
      <c r="A1928" s="241"/>
      <c r="B1928" s="242"/>
      <c r="C1928" s="243"/>
      <c r="D1928" s="243"/>
      <c r="E1928" s="244"/>
      <c r="F1928" s="244"/>
    </row>
    <row r="1929" spans="1:6" s="98" customFormat="1" x14ac:dyDescent="0.2">
      <c r="A1929" s="241"/>
      <c r="B1929" s="242"/>
      <c r="C1929" s="243"/>
      <c r="D1929" s="243"/>
      <c r="E1929" s="244"/>
      <c r="F1929" s="244"/>
    </row>
    <row r="1930" spans="1:6" s="98" customFormat="1" x14ac:dyDescent="0.2">
      <c r="A1930" s="241"/>
      <c r="B1930" s="242"/>
      <c r="C1930" s="243"/>
      <c r="D1930" s="243"/>
      <c r="E1930" s="244"/>
      <c r="F1930" s="244"/>
    </row>
    <row r="1931" spans="1:6" s="98" customFormat="1" x14ac:dyDescent="0.2">
      <c r="A1931" s="241"/>
      <c r="B1931" s="242"/>
      <c r="C1931" s="243"/>
      <c r="D1931" s="243"/>
      <c r="E1931" s="244"/>
      <c r="F1931" s="244"/>
    </row>
    <row r="1932" spans="1:6" s="98" customFormat="1" x14ac:dyDescent="0.2">
      <c r="A1932" s="241"/>
      <c r="B1932" s="242"/>
      <c r="C1932" s="243"/>
      <c r="D1932" s="243"/>
      <c r="E1932" s="244"/>
      <c r="F1932" s="244"/>
    </row>
    <row r="1933" spans="1:6" s="98" customFormat="1" x14ac:dyDescent="0.2">
      <c r="A1933" s="241"/>
      <c r="B1933" s="242"/>
      <c r="C1933" s="243"/>
      <c r="D1933" s="243"/>
      <c r="E1933" s="244"/>
      <c r="F1933" s="244"/>
    </row>
    <row r="1934" spans="1:6" s="98" customFormat="1" x14ac:dyDescent="0.2">
      <c r="A1934" s="241"/>
      <c r="B1934" s="242"/>
      <c r="C1934" s="243"/>
      <c r="D1934" s="243"/>
      <c r="E1934" s="244"/>
      <c r="F1934" s="244"/>
    </row>
    <row r="1935" spans="1:6" s="98" customFormat="1" x14ac:dyDescent="0.2">
      <c r="A1935" s="241"/>
      <c r="B1935" s="242"/>
      <c r="C1935" s="243"/>
      <c r="D1935" s="243"/>
      <c r="E1935" s="244"/>
      <c r="F1935" s="244"/>
    </row>
    <row r="1936" spans="1:6" s="98" customFormat="1" x14ac:dyDescent="0.2">
      <c r="A1936" s="241"/>
      <c r="B1936" s="242"/>
      <c r="C1936" s="243"/>
      <c r="D1936" s="243"/>
      <c r="E1936" s="244"/>
      <c r="F1936" s="244"/>
    </row>
    <row r="1937" spans="1:6" s="98" customFormat="1" x14ac:dyDescent="0.2">
      <c r="A1937" s="241"/>
      <c r="B1937" s="242"/>
      <c r="C1937" s="243"/>
      <c r="D1937" s="243"/>
      <c r="E1937" s="244"/>
      <c r="F1937" s="244"/>
    </row>
    <row r="1938" spans="1:6" s="98" customFormat="1" x14ac:dyDescent="0.2">
      <c r="A1938" s="241"/>
      <c r="B1938" s="242"/>
      <c r="C1938" s="243"/>
      <c r="D1938" s="243"/>
      <c r="E1938" s="244"/>
      <c r="F1938" s="244"/>
    </row>
    <row r="1939" spans="1:6" s="98" customFormat="1" x14ac:dyDescent="0.2">
      <c r="A1939" s="241"/>
      <c r="B1939" s="242"/>
      <c r="C1939" s="243"/>
      <c r="D1939" s="243"/>
      <c r="E1939" s="244"/>
      <c r="F1939" s="244"/>
    </row>
    <row r="1940" spans="1:6" s="98" customFormat="1" x14ac:dyDescent="0.2">
      <c r="A1940" s="241"/>
      <c r="B1940" s="242"/>
      <c r="C1940" s="243"/>
      <c r="D1940" s="243"/>
      <c r="E1940" s="244"/>
      <c r="F1940" s="244"/>
    </row>
    <row r="1941" spans="1:6" s="98" customFormat="1" x14ac:dyDescent="0.2">
      <c r="A1941" s="241"/>
      <c r="B1941" s="242"/>
      <c r="C1941" s="243"/>
      <c r="D1941" s="243"/>
      <c r="E1941" s="244"/>
      <c r="F1941" s="244"/>
    </row>
    <row r="1942" spans="1:6" s="98" customFormat="1" x14ac:dyDescent="0.2">
      <c r="A1942" s="241"/>
      <c r="B1942" s="242"/>
      <c r="C1942" s="243"/>
      <c r="D1942" s="243"/>
      <c r="E1942" s="244"/>
      <c r="F1942" s="244"/>
    </row>
    <row r="1943" spans="1:6" s="98" customFormat="1" x14ac:dyDescent="0.2">
      <c r="A1943" s="241"/>
      <c r="B1943" s="242"/>
      <c r="C1943" s="243"/>
      <c r="D1943" s="243"/>
      <c r="E1943" s="244"/>
      <c r="F1943" s="244"/>
    </row>
    <row r="1944" spans="1:6" s="98" customFormat="1" x14ac:dyDescent="0.2">
      <c r="A1944" s="241"/>
      <c r="B1944" s="242"/>
      <c r="C1944" s="243"/>
      <c r="D1944" s="243"/>
      <c r="E1944" s="244"/>
      <c r="F1944" s="244"/>
    </row>
    <row r="1945" spans="1:6" s="98" customFormat="1" x14ac:dyDescent="0.2">
      <c r="A1945" s="241"/>
      <c r="B1945" s="242"/>
      <c r="C1945" s="243"/>
      <c r="D1945" s="243"/>
      <c r="E1945" s="244"/>
      <c r="F1945" s="244"/>
    </row>
    <row r="1946" spans="1:6" s="98" customFormat="1" x14ac:dyDescent="0.2">
      <c r="A1946" s="241"/>
      <c r="B1946" s="242"/>
      <c r="C1946" s="243"/>
      <c r="D1946" s="243"/>
      <c r="E1946" s="244"/>
      <c r="F1946" s="244"/>
    </row>
    <row r="1947" spans="1:6" s="98" customFormat="1" x14ac:dyDescent="0.2">
      <c r="A1947" s="241"/>
      <c r="B1947" s="242"/>
      <c r="C1947" s="243"/>
      <c r="D1947" s="243"/>
      <c r="E1947" s="244"/>
      <c r="F1947" s="244"/>
    </row>
    <row r="1948" spans="1:6" s="98" customFormat="1" x14ac:dyDescent="0.2">
      <c r="A1948" s="241"/>
      <c r="B1948" s="242"/>
      <c r="C1948" s="243"/>
      <c r="D1948" s="243"/>
      <c r="E1948" s="244"/>
      <c r="F1948" s="244"/>
    </row>
    <row r="1949" spans="1:6" s="98" customFormat="1" x14ac:dyDescent="0.2">
      <c r="A1949" s="241"/>
      <c r="B1949" s="242"/>
      <c r="C1949" s="243"/>
      <c r="D1949" s="243"/>
      <c r="E1949" s="244"/>
      <c r="F1949" s="244"/>
    </row>
    <row r="1950" spans="1:6" s="98" customFormat="1" x14ac:dyDescent="0.2">
      <c r="A1950" s="241"/>
      <c r="B1950" s="242"/>
      <c r="C1950" s="243"/>
      <c r="D1950" s="243"/>
      <c r="E1950" s="244"/>
      <c r="F1950" s="244"/>
    </row>
    <row r="1951" spans="1:6" s="98" customFormat="1" x14ac:dyDescent="0.2">
      <c r="A1951" s="241"/>
      <c r="B1951" s="242"/>
      <c r="C1951" s="243"/>
      <c r="D1951" s="243"/>
      <c r="E1951" s="244"/>
      <c r="F1951" s="244"/>
    </row>
    <row r="1952" spans="1:6" s="98" customFormat="1" x14ac:dyDescent="0.2">
      <c r="A1952" s="241"/>
      <c r="B1952" s="242"/>
      <c r="C1952" s="243"/>
      <c r="D1952" s="243"/>
      <c r="E1952" s="244"/>
      <c r="F1952" s="244"/>
    </row>
    <row r="1953" spans="1:6" s="98" customFormat="1" x14ac:dyDescent="0.2">
      <c r="A1953" s="241"/>
      <c r="B1953" s="242"/>
      <c r="C1953" s="243"/>
      <c r="D1953" s="243"/>
      <c r="E1953" s="244"/>
      <c r="F1953" s="244"/>
    </row>
    <row r="1954" spans="1:6" s="98" customFormat="1" x14ac:dyDescent="0.2">
      <c r="A1954" s="241"/>
      <c r="B1954" s="242"/>
      <c r="C1954" s="243"/>
      <c r="D1954" s="243"/>
      <c r="E1954" s="244"/>
      <c r="F1954" s="244"/>
    </row>
    <row r="1955" spans="1:6" s="98" customFormat="1" x14ac:dyDescent="0.2">
      <c r="A1955" s="241"/>
      <c r="B1955" s="242"/>
      <c r="C1955" s="243"/>
      <c r="D1955" s="243"/>
      <c r="E1955" s="244"/>
      <c r="F1955" s="244"/>
    </row>
    <row r="1956" spans="1:6" s="98" customFormat="1" x14ac:dyDescent="0.2">
      <c r="A1956" s="241"/>
      <c r="B1956" s="242"/>
      <c r="C1956" s="243"/>
      <c r="D1956" s="243"/>
      <c r="E1956" s="244"/>
      <c r="F1956" s="244"/>
    </row>
    <row r="1957" spans="1:6" s="98" customFormat="1" x14ac:dyDescent="0.2">
      <c r="A1957" s="241"/>
      <c r="B1957" s="242"/>
      <c r="C1957" s="243"/>
      <c r="D1957" s="243"/>
      <c r="E1957" s="244"/>
      <c r="F1957" s="244"/>
    </row>
    <row r="1958" spans="1:6" s="98" customFormat="1" x14ac:dyDescent="0.2">
      <c r="A1958" s="241"/>
      <c r="B1958" s="242"/>
      <c r="C1958" s="243"/>
      <c r="D1958" s="243"/>
      <c r="E1958" s="244"/>
      <c r="F1958" s="244"/>
    </row>
    <row r="1959" spans="1:6" s="98" customFormat="1" x14ac:dyDescent="0.2">
      <c r="A1959" s="241"/>
      <c r="B1959" s="242"/>
      <c r="C1959" s="243"/>
      <c r="D1959" s="243"/>
      <c r="E1959" s="244"/>
      <c r="F1959" s="244"/>
    </row>
    <row r="1960" spans="1:6" s="98" customFormat="1" x14ac:dyDescent="0.2">
      <c r="A1960" s="241"/>
      <c r="B1960" s="242"/>
      <c r="C1960" s="243"/>
      <c r="D1960" s="243"/>
      <c r="E1960" s="244"/>
      <c r="F1960" s="244"/>
    </row>
    <row r="1961" spans="1:6" s="98" customFormat="1" x14ac:dyDescent="0.2">
      <c r="A1961" s="241"/>
      <c r="B1961" s="242"/>
      <c r="C1961" s="243"/>
      <c r="D1961" s="243"/>
      <c r="E1961" s="244"/>
      <c r="F1961" s="244"/>
    </row>
    <row r="1962" spans="1:6" s="98" customFormat="1" x14ac:dyDescent="0.2">
      <c r="A1962" s="241"/>
      <c r="B1962" s="242"/>
      <c r="C1962" s="243"/>
      <c r="D1962" s="243"/>
      <c r="E1962" s="244"/>
      <c r="F1962" s="244"/>
    </row>
    <row r="1963" spans="1:6" s="98" customFormat="1" x14ac:dyDescent="0.2">
      <c r="A1963" s="241"/>
      <c r="B1963" s="242"/>
      <c r="C1963" s="243"/>
      <c r="D1963" s="243"/>
      <c r="E1963" s="244"/>
      <c r="F1963" s="244"/>
    </row>
    <row r="1964" spans="1:6" s="98" customFormat="1" x14ac:dyDescent="0.2">
      <c r="A1964" s="241"/>
      <c r="B1964" s="242"/>
      <c r="C1964" s="243"/>
      <c r="D1964" s="243"/>
      <c r="E1964" s="244"/>
      <c r="F1964" s="244"/>
    </row>
    <row r="1965" spans="1:6" s="98" customFormat="1" x14ac:dyDescent="0.2">
      <c r="A1965" s="241"/>
      <c r="B1965" s="242"/>
      <c r="C1965" s="243"/>
      <c r="D1965" s="243"/>
      <c r="E1965" s="244"/>
      <c r="F1965" s="244"/>
    </row>
    <row r="1966" spans="1:6" s="98" customFormat="1" x14ac:dyDescent="0.2">
      <c r="A1966" s="241"/>
      <c r="B1966" s="242"/>
      <c r="C1966" s="243"/>
      <c r="D1966" s="243"/>
      <c r="E1966" s="244"/>
      <c r="F1966" s="244"/>
    </row>
    <row r="1967" spans="1:6" s="98" customFormat="1" x14ac:dyDescent="0.2">
      <c r="A1967" s="241"/>
      <c r="B1967" s="242"/>
      <c r="C1967" s="243"/>
      <c r="D1967" s="243"/>
      <c r="E1967" s="244"/>
      <c r="F1967" s="244"/>
    </row>
    <row r="1968" spans="1:6" s="98" customFormat="1" x14ac:dyDescent="0.2">
      <c r="A1968" s="241"/>
      <c r="B1968" s="242"/>
      <c r="C1968" s="243"/>
      <c r="D1968" s="243"/>
      <c r="E1968" s="244"/>
      <c r="F1968" s="244"/>
    </row>
    <row r="1969" spans="1:6" s="98" customFormat="1" x14ac:dyDescent="0.2">
      <c r="A1969" s="241"/>
      <c r="B1969" s="242"/>
      <c r="C1969" s="243"/>
      <c r="D1969" s="243"/>
      <c r="E1969" s="244"/>
      <c r="F1969" s="244"/>
    </row>
    <row r="1970" spans="1:6" s="98" customFormat="1" x14ac:dyDescent="0.2">
      <c r="A1970" s="241"/>
      <c r="B1970" s="242"/>
      <c r="C1970" s="243"/>
      <c r="D1970" s="243"/>
      <c r="E1970" s="244"/>
      <c r="F1970" s="244"/>
    </row>
    <row r="1971" spans="1:6" s="98" customFormat="1" x14ac:dyDescent="0.2">
      <c r="A1971" s="241"/>
      <c r="B1971" s="242"/>
      <c r="C1971" s="243"/>
      <c r="D1971" s="243"/>
      <c r="E1971" s="244"/>
      <c r="F1971" s="244"/>
    </row>
    <row r="1972" spans="1:6" s="98" customFormat="1" x14ac:dyDescent="0.2">
      <c r="A1972" s="241"/>
      <c r="B1972" s="242"/>
      <c r="C1972" s="243"/>
      <c r="D1972" s="243"/>
      <c r="E1972" s="244"/>
      <c r="F1972" s="244"/>
    </row>
    <row r="1973" spans="1:6" s="98" customFormat="1" x14ac:dyDescent="0.2">
      <c r="A1973" s="241"/>
      <c r="B1973" s="242"/>
      <c r="C1973" s="243"/>
      <c r="D1973" s="243"/>
      <c r="E1973" s="244"/>
      <c r="F1973" s="244"/>
    </row>
    <row r="1974" spans="1:6" s="98" customFormat="1" x14ac:dyDescent="0.2">
      <c r="A1974" s="241"/>
      <c r="B1974" s="242"/>
      <c r="C1974" s="243"/>
      <c r="D1974" s="243"/>
      <c r="E1974" s="244"/>
      <c r="F1974" s="244"/>
    </row>
    <row r="1975" spans="1:6" s="98" customFormat="1" x14ac:dyDescent="0.2">
      <c r="A1975" s="241"/>
      <c r="B1975" s="242"/>
      <c r="C1975" s="243"/>
      <c r="D1975" s="243"/>
      <c r="E1975" s="244"/>
      <c r="F1975" s="244"/>
    </row>
    <row r="1976" spans="1:6" s="98" customFormat="1" x14ac:dyDescent="0.2">
      <c r="A1976" s="241"/>
      <c r="B1976" s="242"/>
      <c r="C1976" s="243"/>
      <c r="D1976" s="243"/>
      <c r="E1976" s="244"/>
      <c r="F1976" s="244"/>
    </row>
    <row r="1977" spans="1:6" s="98" customFormat="1" x14ac:dyDescent="0.2">
      <c r="A1977" s="241"/>
      <c r="B1977" s="242"/>
      <c r="C1977" s="243"/>
      <c r="D1977" s="243"/>
      <c r="E1977" s="244"/>
      <c r="F1977" s="244"/>
    </row>
    <row r="1978" spans="1:6" s="98" customFormat="1" x14ac:dyDescent="0.2">
      <c r="A1978" s="241"/>
      <c r="B1978" s="242"/>
      <c r="C1978" s="243"/>
      <c r="D1978" s="243"/>
      <c r="E1978" s="244"/>
      <c r="F1978" s="244"/>
    </row>
    <row r="1979" spans="1:6" s="98" customFormat="1" x14ac:dyDescent="0.2">
      <c r="A1979" s="241"/>
      <c r="B1979" s="242"/>
      <c r="C1979" s="243"/>
      <c r="D1979" s="243"/>
      <c r="E1979" s="244"/>
      <c r="F1979" s="244"/>
    </row>
    <row r="1980" spans="1:6" s="98" customFormat="1" x14ac:dyDescent="0.2">
      <c r="A1980" s="241"/>
      <c r="B1980" s="242"/>
      <c r="C1980" s="243"/>
      <c r="D1980" s="243"/>
      <c r="E1980" s="244"/>
      <c r="F1980" s="244"/>
    </row>
    <row r="1981" spans="1:6" s="98" customFormat="1" x14ac:dyDescent="0.2">
      <c r="A1981" s="241"/>
      <c r="B1981" s="242"/>
      <c r="C1981" s="243"/>
      <c r="D1981" s="243"/>
      <c r="E1981" s="244"/>
      <c r="F1981" s="244"/>
    </row>
    <row r="1982" spans="1:6" s="98" customFormat="1" x14ac:dyDescent="0.2">
      <c r="A1982" s="241"/>
      <c r="B1982" s="242"/>
      <c r="C1982" s="243"/>
      <c r="D1982" s="243"/>
      <c r="E1982" s="244"/>
      <c r="F1982" s="244"/>
    </row>
    <row r="1983" spans="1:6" s="98" customFormat="1" x14ac:dyDescent="0.2">
      <c r="A1983" s="241"/>
      <c r="B1983" s="242"/>
      <c r="C1983" s="243"/>
      <c r="D1983" s="243"/>
      <c r="E1983" s="244"/>
      <c r="F1983" s="244"/>
    </row>
    <row r="1984" spans="1:6" s="98" customFormat="1" x14ac:dyDescent="0.2">
      <c r="A1984" s="241"/>
      <c r="B1984" s="242"/>
      <c r="C1984" s="243"/>
      <c r="D1984" s="243"/>
      <c r="E1984" s="244"/>
      <c r="F1984" s="244"/>
    </row>
    <row r="1985" spans="1:6" s="98" customFormat="1" x14ac:dyDescent="0.2">
      <c r="A1985" s="241"/>
      <c r="B1985" s="242"/>
      <c r="C1985" s="243"/>
      <c r="D1985" s="243"/>
      <c r="E1985" s="244"/>
      <c r="F1985" s="244"/>
    </row>
    <row r="1986" spans="1:6" s="98" customFormat="1" x14ac:dyDescent="0.2">
      <c r="A1986" s="241"/>
      <c r="B1986" s="242"/>
      <c r="C1986" s="243"/>
      <c r="D1986" s="243"/>
      <c r="E1986" s="244"/>
      <c r="F1986" s="244"/>
    </row>
    <row r="1987" spans="1:6" s="98" customFormat="1" x14ac:dyDescent="0.2">
      <c r="A1987" s="241"/>
      <c r="B1987" s="242"/>
      <c r="C1987" s="243"/>
      <c r="D1987" s="243"/>
      <c r="E1987" s="244"/>
      <c r="F1987" s="244"/>
    </row>
    <row r="1988" spans="1:6" s="98" customFormat="1" x14ac:dyDescent="0.2">
      <c r="A1988" s="241"/>
      <c r="B1988" s="242"/>
      <c r="C1988" s="243"/>
      <c r="D1988" s="243"/>
      <c r="E1988" s="244"/>
      <c r="F1988" s="244"/>
    </row>
    <row r="1989" spans="1:6" s="98" customFormat="1" x14ac:dyDescent="0.2">
      <c r="A1989" s="241"/>
      <c r="B1989" s="242"/>
      <c r="C1989" s="243"/>
      <c r="D1989" s="243"/>
      <c r="E1989" s="244"/>
      <c r="F1989" s="244"/>
    </row>
    <row r="1990" spans="1:6" s="98" customFormat="1" x14ac:dyDescent="0.2">
      <c r="A1990" s="241"/>
      <c r="B1990" s="242"/>
      <c r="C1990" s="243"/>
      <c r="D1990" s="243"/>
      <c r="E1990" s="244"/>
      <c r="F1990" s="244"/>
    </row>
    <row r="1991" spans="1:6" s="98" customFormat="1" x14ac:dyDescent="0.2">
      <c r="A1991" s="241"/>
      <c r="B1991" s="242"/>
      <c r="C1991" s="243"/>
      <c r="D1991" s="243"/>
      <c r="E1991" s="244"/>
      <c r="F1991" s="244"/>
    </row>
    <row r="1992" spans="1:6" s="98" customFormat="1" x14ac:dyDescent="0.2">
      <c r="A1992" s="241"/>
      <c r="B1992" s="242"/>
      <c r="C1992" s="243"/>
      <c r="D1992" s="243"/>
      <c r="E1992" s="244"/>
      <c r="F1992" s="244"/>
    </row>
    <row r="1993" spans="1:6" s="98" customFormat="1" x14ac:dyDescent="0.2">
      <c r="A1993" s="241"/>
      <c r="B1993" s="242"/>
      <c r="C1993" s="243"/>
      <c r="D1993" s="243"/>
      <c r="E1993" s="244"/>
      <c r="F1993" s="244"/>
    </row>
    <row r="1994" spans="1:6" s="98" customFormat="1" x14ac:dyDescent="0.2">
      <c r="A1994" s="241"/>
      <c r="B1994" s="242"/>
      <c r="C1994" s="243"/>
      <c r="D1994" s="243"/>
      <c r="E1994" s="244"/>
      <c r="F1994" s="244"/>
    </row>
    <row r="1995" spans="1:6" s="98" customFormat="1" x14ac:dyDescent="0.2">
      <c r="A1995" s="241"/>
      <c r="B1995" s="242"/>
      <c r="C1995" s="243"/>
      <c r="D1995" s="243"/>
      <c r="E1995" s="244"/>
      <c r="F1995" s="244"/>
    </row>
    <row r="1996" spans="1:6" s="98" customFormat="1" x14ac:dyDescent="0.2">
      <c r="A1996" s="241"/>
      <c r="B1996" s="242"/>
      <c r="C1996" s="243"/>
      <c r="D1996" s="243"/>
      <c r="E1996" s="244"/>
      <c r="F1996" s="244"/>
    </row>
    <row r="1997" spans="1:6" s="98" customFormat="1" x14ac:dyDescent="0.2">
      <c r="A1997" s="241"/>
      <c r="B1997" s="242"/>
      <c r="C1997" s="243"/>
      <c r="D1997" s="243"/>
      <c r="E1997" s="244"/>
      <c r="F1997" s="244"/>
    </row>
    <row r="1998" spans="1:6" s="98" customFormat="1" x14ac:dyDescent="0.2">
      <c r="A1998" s="241"/>
      <c r="B1998" s="242"/>
      <c r="C1998" s="243"/>
      <c r="D1998" s="243"/>
      <c r="E1998" s="244"/>
      <c r="F1998" s="244"/>
    </row>
    <row r="1999" spans="1:6" s="98" customFormat="1" x14ac:dyDescent="0.2">
      <c r="A1999" s="241"/>
      <c r="B1999" s="242"/>
      <c r="C1999" s="243"/>
      <c r="D1999" s="243"/>
      <c r="E1999" s="244"/>
      <c r="F1999" s="244"/>
    </row>
    <row r="2000" spans="1:6" s="98" customFormat="1" x14ac:dyDescent="0.2">
      <c r="A2000" s="241"/>
      <c r="B2000" s="242"/>
      <c r="C2000" s="243"/>
      <c r="D2000" s="243"/>
      <c r="E2000" s="244"/>
      <c r="F2000" s="244"/>
    </row>
    <row r="2001" spans="1:6" s="98" customFormat="1" x14ac:dyDescent="0.2">
      <c r="A2001" s="241"/>
      <c r="B2001" s="242"/>
      <c r="C2001" s="243"/>
      <c r="D2001" s="243"/>
      <c r="E2001" s="244"/>
      <c r="F2001" s="244"/>
    </row>
    <row r="2002" spans="1:6" s="98" customFormat="1" x14ac:dyDescent="0.2">
      <c r="A2002" s="241"/>
      <c r="B2002" s="242"/>
      <c r="C2002" s="243"/>
      <c r="D2002" s="243"/>
      <c r="E2002" s="244"/>
      <c r="F2002" s="244"/>
    </row>
    <row r="2003" spans="1:6" s="98" customFormat="1" x14ac:dyDescent="0.2">
      <c r="A2003" s="241"/>
      <c r="B2003" s="242"/>
      <c r="C2003" s="243"/>
      <c r="D2003" s="243"/>
      <c r="E2003" s="244"/>
      <c r="F2003" s="244"/>
    </row>
    <row r="2004" spans="1:6" s="98" customFormat="1" x14ac:dyDescent="0.2">
      <c r="A2004" s="241"/>
      <c r="B2004" s="242"/>
      <c r="C2004" s="243"/>
      <c r="D2004" s="243"/>
      <c r="E2004" s="244"/>
      <c r="F2004" s="244"/>
    </row>
    <row r="2005" spans="1:6" s="98" customFormat="1" x14ac:dyDescent="0.2">
      <c r="A2005" s="241"/>
      <c r="B2005" s="242"/>
      <c r="C2005" s="243"/>
      <c r="D2005" s="243"/>
      <c r="E2005" s="244"/>
      <c r="F2005" s="244"/>
    </row>
    <row r="2006" spans="1:6" s="98" customFormat="1" x14ac:dyDescent="0.2">
      <c r="A2006" s="241"/>
      <c r="B2006" s="242"/>
      <c r="C2006" s="243"/>
      <c r="D2006" s="243"/>
      <c r="E2006" s="244"/>
      <c r="F2006" s="244"/>
    </row>
    <row r="2007" spans="1:6" s="98" customFormat="1" x14ac:dyDescent="0.2">
      <c r="A2007" s="241"/>
      <c r="B2007" s="242"/>
      <c r="C2007" s="243"/>
      <c r="D2007" s="243"/>
      <c r="E2007" s="244"/>
      <c r="F2007" s="244"/>
    </row>
    <row r="2008" spans="1:6" s="98" customFormat="1" x14ac:dyDescent="0.2">
      <c r="A2008" s="241"/>
      <c r="B2008" s="242"/>
      <c r="C2008" s="243"/>
      <c r="D2008" s="243"/>
      <c r="E2008" s="244"/>
      <c r="F2008" s="244"/>
    </row>
    <row r="2009" spans="1:6" s="98" customFormat="1" x14ac:dyDescent="0.2">
      <c r="A2009" s="241"/>
      <c r="B2009" s="242"/>
      <c r="C2009" s="243"/>
      <c r="D2009" s="243"/>
      <c r="E2009" s="244"/>
      <c r="F2009" s="244"/>
    </row>
    <row r="2010" spans="1:6" s="98" customFormat="1" x14ac:dyDescent="0.2">
      <c r="A2010" s="241"/>
      <c r="B2010" s="242"/>
      <c r="C2010" s="243"/>
      <c r="D2010" s="243"/>
      <c r="E2010" s="244"/>
      <c r="F2010" s="244"/>
    </row>
    <row r="2011" spans="1:6" s="98" customFormat="1" x14ac:dyDescent="0.2">
      <c r="A2011" s="241"/>
      <c r="B2011" s="242"/>
      <c r="C2011" s="243"/>
      <c r="D2011" s="243"/>
      <c r="E2011" s="244"/>
      <c r="F2011" s="244"/>
    </row>
    <row r="2012" spans="1:6" s="98" customFormat="1" x14ac:dyDescent="0.2">
      <c r="A2012" s="241"/>
      <c r="B2012" s="242"/>
      <c r="C2012" s="243"/>
      <c r="D2012" s="243"/>
      <c r="E2012" s="244"/>
      <c r="F2012" s="244"/>
    </row>
    <row r="2013" spans="1:6" s="98" customFormat="1" x14ac:dyDescent="0.2">
      <c r="A2013" s="241"/>
      <c r="B2013" s="242"/>
      <c r="C2013" s="243"/>
      <c r="D2013" s="243"/>
      <c r="E2013" s="244"/>
      <c r="F2013" s="244"/>
    </row>
    <row r="2014" spans="1:6" s="98" customFormat="1" x14ac:dyDescent="0.2">
      <c r="A2014" s="241"/>
      <c r="B2014" s="242"/>
      <c r="C2014" s="243"/>
      <c r="D2014" s="243"/>
      <c r="E2014" s="244"/>
      <c r="F2014" s="244"/>
    </row>
    <row r="2015" spans="1:6" s="98" customFormat="1" x14ac:dyDescent="0.2">
      <c r="A2015" s="241"/>
      <c r="B2015" s="242"/>
      <c r="C2015" s="243"/>
      <c r="D2015" s="243"/>
      <c r="E2015" s="244"/>
      <c r="F2015" s="244"/>
    </row>
    <row r="2016" spans="1:6" s="98" customFormat="1" x14ac:dyDescent="0.2">
      <c r="A2016" s="241"/>
      <c r="B2016" s="242"/>
      <c r="C2016" s="243"/>
      <c r="D2016" s="243"/>
      <c r="E2016" s="244"/>
      <c r="F2016" s="244"/>
    </row>
    <row r="2017" spans="1:6" s="98" customFormat="1" x14ac:dyDescent="0.2">
      <c r="A2017" s="241"/>
      <c r="B2017" s="242"/>
      <c r="C2017" s="243"/>
      <c r="D2017" s="243"/>
      <c r="E2017" s="244"/>
      <c r="F2017" s="244"/>
    </row>
    <row r="2018" spans="1:6" s="98" customFormat="1" x14ac:dyDescent="0.2">
      <c r="A2018" s="241"/>
      <c r="B2018" s="242"/>
      <c r="C2018" s="243"/>
      <c r="D2018" s="243"/>
      <c r="E2018" s="244"/>
      <c r="F2018" s="244"/>
    </row>
    <row r="2019" spans="1:6" s="98" customFormat="1" x14ac:dyDescent="0.2">
      <c r="A2019" s="241"/>
      <c r="B2019" s="242"/>
      <c r="C2019" s="243"/>
      <c r="D2019" s="243"/>
      <c r="E2019" s="244"/>
      <c r="F2019" s="244"/>
    </row>
    <row r="2020" spans="1:6" s="98" customFormat="1" x14ac:dyDescent="0.2">
      <c r="A2020" s="241"/>
      <c r="B2020" s="242"/>
      <c r="C2020" s="243"/>
      <c r="D2020" s="243"/>
      <c r="E2020" s="244"/>
      <c r="F2020" s="244"/>
    </row>
    <row r="2021" spans="1:6" s="98" customFormat="1" x14ac:dyDescent="0.2">
      <c r="A2021" s="241"/>
      <c r="B2021" s="242"/>
      <c r="C2021" s="243"/>
      <c r="D2021" s="243"/>
      <c r="E2021" s="244"/>
      <c r="F2021" s="244"/>
    </row>
    <row r="2022" spans="1:6" s="98" customFormat="1" x14ac:dyDescent="0.2">
      <c r="A2022" s="241"/>
      <c r="B2022" s="242"/>
      <c r="C2022" s="243"/>
      <c r="D2022" s="243"/>
      <c r="E2022" s="244"/>
      <c r="F2022" s="244"/>
    </row>
    <row r="2023" spans="1:6" s="98" customFormat="1" x14ac:dyDescent="0.2">
      <c r="A2023" s="241"/>
      <c r="B2023" s="242"/>
      <c r="C2023" s="243"/>
      <c r="D2023" s="243"/>
      <c r="E2023" s="244"/>
      <c r="F2023" s="244"/>
    </row>
    <row r="2024" spans="1:6" s="98" customFormat="1" x14ac:dyDescent="0.2">
      <c r="A2024" s="241"/>
      <c r="B2024" s="242"/>
      <c r="C2024" s="243"/>
      <c r="D2024" s="243"/>
      <c r="E2024" s="244"/>
      <c r="F2024" s="244"/>
    </row>
    <row r="2025" spans="1:6" s="98" customFormat="1" x14ac:dyDescent="0.2">
      <c r="A2025" s="241"/>
      <c r="B2025" s="242"/>
      <c r="C2025" s="243"/>
      <c r="D2025" s="243"/>
      <c r="E2025" s="244"/>
      <c r="F2025" s="244"/>
    </row>
    <row r="2026" spans="1:6" s="98" customFormat="1" x14ac:dyDescent="0.2">
      <c r="A2026" s="241"/>
      <c r="B2026" s="242"/>
      <c r="C2026" s="243"/>
      <c r="D2026" s="243"/>
      <c r="E2026" s="244"/>
      <c r="F2026" s="244"/>
    </row>
    <row r="2027" spans="1:6" s="98" customFormat="1" x14ac:dyDescent="0.2">
      <c r="A2027" s="241"/>
      <c r="B2027" s="242"/>
      <c r="C2027" s="243"/>
      <c r="D2027" s="243"/>
      <c r="E2027" s="244"/>
      <c r="F2027" s="244"/>
    </row>
    <row r="2028" spans="1:6" s="98" customFormat="1" x14ac:dyDescent="0.2">
      <c r="A2028" s="241"/>
      <c r="B2028" s="242"/>
      <c r="C2028" s="243"/>
      <c r="D2028" s="243"/>
      <c r="E2028" s="244"/>
      <c r="F2028" s="244"/>
    </row>
    <row r="2029" spans="1:6" s="98" customFormat="1" x14ac:dyDescent="0.2">
      <c r="A2029" s="241"/>
      <c r="B2029" s="242"/>
      <c r="C2029" s="243"/>
      <c r="D2029" s="243"/>
      <c r="E2029" s="244"/>
      <c r="F2029" s="244"/>
    </row>
    <row r="2030" spans="1:6" s="98" customFormat="1" x14ac:dyDescent="0.2">
      <c r="A2030" s="241"/>
      <c r="B2030" s="242"/>
      <c r="C2030" s="243"/>
      <c r="D2030" s="243"/>
      <c r="E2030" s="244"/>
      <c r="F2030" s="244"/>
    </row>
    <row r="2031" spans="1:6" s="98" customFormat="1" x14ac:dyDescent="0.2">
      <c r="A2031" s="241"/>
      <c r="B2031" s="242"/>
      <c r="C2031" s="243"/>
      <c r="D2031" s="243"/>
      <c r="E2031" s="244"/>
      <c r="F2031" s="244"/>
    </row>
    <row r="2032" spans="1:6" s="98" customFormat="1" x14ac:dyDescent="0.2">
      <c r="A2032" s="241"/>
      <c r="B2032" s="242"/>
      <c r="C2032" s="243"/>
      <c r="D2032" s="243"/>
      <c r="E2032" s="244"/>
      <c r="F2032" s="244"/>
    </row>
    <row r="2033" spans="1:6" s="98" customFormat="1" x14ac:dyDescent="0.2">
      <c r="A2033" s="241"/>
      <c r="B2033" s="242"/>
      <c r="C2033" s="243"/>
      <c r="D2033" s="243"/>
      <c r="E2033" s="244"/>
      <c r="F2033" s="244"/>
    </row>
    <row r="2034" spans="1:6" s="98" customFormat="1" x14ac:dyDescent="0.2">
      <c r="A2034" s="241"/>
      <c r="B2034" s="242"/>
      <c r="C2034" s="243"/>
      <c r="D2034" s="243"/>
      <c r="E2034" s="244"/>
      <c r="F2034" s="244"/>
    </row>
    <row r="2035" spans="1:6" s="98" customFormat="1" x14ac:dyDescent="0.2">
      <c r="A2035" s="241"/>
      <c r="B2035" s="242"/>
      <c r="C2035" s="243"/>
      <c r="D2035" s="243"/>
      <c r="E2035" s="244"/>
      <c r="F2035" s="244"/>
    </row>
    <row r="2036" spans="1:6" s="98" customFormat="1" x14ac:dyDescent="0.2">
      <c r="A2036" s="241"/>
      <c r="B2036" s="242"/>
      <c r="C2036" s="243"/>
      <c r="D2036" s="243"/>
      <c r="E2036" s="244"/>
      <c r="F2036" s="244"/>
    </row>
    <row r="2037" spans="1:6" s="98" customFormat="1" x14ac:dyDescent="0.2">
      <c r="A2037" s="241"/>
      <c r="B2037" s="242"/>
      <c r="C2037" s="243"/>
      <c r="D2037" s="243"/>
      <c r="E2037" s="244"/>
      <c r="F2037" s="244"/>
    </row>
    <row r="2038" spans="1:6" s="98" customFormat="1" x14ac:dyDescent="0.2">
      <c r="A2038" s="241"/>
      <c r="B2038" s="242"/>
      <c r="C2038" s="243"/>
      <c r="D2038" s="243"/>
      <c r="E2038" s="244"/>
      <c r="F2038" s="244"/>
    </row>
    <row r="2039" spans="1:6" s="98" customFormat="1" x14ac:dyDescent="0.2">
      <c r="A2039" s="241"/>
      <c r="B2039" s="242"/>
      <c r="C2039" s="243"/>
      <c r="D2039" s="243"/>
      <c r="E2039" s="244"/>
      <c r="F2039" s="244"/>
    </row>
    <row r="2040" spans="1:6" s="98" customFormat="1" x14ac:dyDescent="0.2">
      <c r="A2040" s="241"/>
      <c r="B2040" s="242"/>
      <c r="C2040" s="243"/>
      <c r="D2040" s="243"/>
      <c r="E2040" s="244"/>
      <c r="F2040" s="244"/>
    </row>
    <row r="2041" spans="1:6" s="98" customFormat="1" x14ac:dyDescent="0.2">
      <c r="A2041" s="241"/>
      <c r="B2041" s="242"/>
      <c r="C2041" s="243"/>
      <c r="D2041" s="243"/>
      <c r="E2041" s="244"/>
      <c r="F2041" s="244"/>
    </row>
    <row r="2042" spans="1:6" s="98" customFormat="1" x14ac:dyDescent="0.2">
      <c r="A2042" s="241"/>
      <c r="B2042" s="242"/>
      <c r="C2042" s="243"/>
      <c r="D2042" s="243"/>
      <c r="E2042" s="244"/>
      <c r="F2042" s="244"/>
    </row>
    <row r="2043" spans="1:6" s="98" customFormat="1" x14ac:dyDescent="0.2">
      <c r="A2043" s="241"/>
      <c r="B2043" s="242"/>
      <c r="C2043" s="243"/>
      <c r="D2043" s="243"/>
      <c r="E2043" s="244"/>
      <c r="F2043" s="244"/>
    </row>
    <row r="2044" spans="1:6" s="98" customFormat="1" x14ac:dyDescent="0.2">
      <c r="A2044" s="241"/>
      <c r="B2044" s="242"/>
      <c r="C2044" s="243"/>
      <c r="D2044" s="243"/>
      <c r="E2044" s="244"/>
      <c r="F2044" s="244"/>
    </row>
    <row r="2045" spans="1:6" s="98" customFormat="1" x14ac:dyDescent="0.2">
      <c r="A2045" s="241"/>
      <c r="B2045" s="242"/>
      <c r="C2045" s="243"/>
      <c r="D2045" s="243"/>
      <c r="E2045" s="244"/>
      <c r="F2045" s="244"/>
    </row>
    <row r="2046" spans="1:6" s="98" customFormat="1" x14ac:dyDescent="0.2">
      <c r="A2046" s="241"/>
      <c r="B2046" s="242"/>
      <c r="C2046" s="243"/>
      <c r="D2046" s="243"/>
      <c r="E2046" s="244"/>
      <c r="F2046" s="244"/>
    </row>
    <row r="2047" spans="1:6" s="98" customFormat="1" x14ac:dyDescent="0.2">
      <c r="A2047" s="241"/>
      <c r="B2047" s="242"/>
      <c r="C2047" s="243"/>
      <c r="D2047" s="243"/>
      <c r="E2047" s="244"/>
      <c r="F2047" s="244"/>
    </row>
    <row r="2048" spans="1:6" s="98" customFormat="1" x14ac:dyDescent="0.2">
      <c r="A2048" s="241"/>
      <c r="B2048" s="242"/>
      <c r="C2048" s="243"/>
      <c r="D2048" s="243"/>
      <c r="E2048" s="244"/>
      <c r="F2048" s="244"/>
    </row>
    <row r="2049" spans="1:6" s="98" customFormat="1" x14ac:dyDescent="0.2">
      <c r="A2049" s="241"/>
      <c r="B2049" s="242"/>
      <c r="C2049" s="243"/>
      <c r="D2049" s="243"/>
      <c r="E2049" s="244"/>
      <c r="F2049" s="244"/>
    </row>
    <row r="2050" spans="1:6" s="98" customFormat="1" x14ac:dyDescent="0.2">
      <c r="A2050" s="241"/>
      <c r="B2050" s="242"/>
      <c r="C2050" s="243"/>
      <c r="D2050" s="243"/>
      <c r="E2050" s="244"/>
      <c r="F2050" s="244"/>
    </row>
    <row r="2051" spans="1:6" s="98" customFormat="1" x14ac:dyDescent="0.2">
      <c r="A2051" s="241"/>
      <c r="B2051" s="242"/>
      <c r="C2051" s="243"/>
      <c r="D2051" s="243"/>
      <c r="E2051" s="244"/>
      <c r="F2051" s="244"/>
    </row>
    <row r="2052" spans="1:6" s="98" customFormat="1" x14ac:dyDescent="0.2">
      <c r="A2052" s="241"/>
      <c r="B2052" s="242"/>
      <c r="C2052" s="243"/>
      <c r="D2052" s="243"/>
      <c r="E2052" s="244"/>
      <c r="F2052" s="244"/>
    </row>
    <row r="2053" spans="1:6" s="98" customFormat="1" x14ac:dyDescent="0.2">
      <c r="A2053" s="241"/>
      <c r="B2053" s="242"/>
      <c r="C2053" s="243"/>
      <c r="D2053" s="243"/>
      <c r="E2053" s="244"/>
      <c r="F2053" s="244"/>
    </row>
    <row r="2054" spans="1:6" s="98" customFormat="1" x14ac:dyDescent="0.2">
      <c r="A2054" s="241"/>
      <c r="B2054" s="242"/>
      <c r="C2054" s="243"/>
      <c r="D2054" s="243"/>
      <c r="E2054" s="244"/>
      <c r="F2054" s="244"/>
    </row>
    <row r="2055" spans="1:6" s="98" customFormat="1" x14ac:dyDescent="0.2">
      <c r="A2055" s="241"/>
      <c r="B2055" s="242"/>
      <c r="C2055" s="243"/>
      <c r="D2055" s="243"/>
      <c r="E2055" s="244"/>
      <c r="F2055" s="244"/>
    </row>
    <row r="2056" spans="1:6" s="98" customFormat="1" x14ac:dyDescent="0.2">
      <c r="A2056" s="241"/>
      <c r="B2056" s="242"/>
      <c r="C2056" s="243"/>
      <c r="D2056" s="243"/>
      <c r="E2056" s="244"/>
      <c r="F2056" s="244"/>
    </row>
    <row r="2057" spans="1:6" s="98" customFormat="1" x14ac:dyDescent="0.2">
      <c r="A2057" s="241"/>
      <c r="B2057" s="242"/>
      <c r="C2057" s="243"/>
      <c r="D2057" s="243"/>
      <c r="E2057" s="244"/>
      <c r="F2057" s="244"/>
    </row>
    <row r="2058" spans="1:6" s="98" customFormat="1" x14ac:dyDescent="0.2">
      <c r="A2058" s="241"/>
      <c r="B2058" s="242"/>
      <c r="C2058" s="243"/>
      <c r="D2058" s="243"/>
      <c r="E2058" s="244"/>
      <c r="F2058" s="244"/>
    </row>
    <row r="2059" spans="1:6" s="98" customFormat="1" x14ac:dyDescent="0.2">
      <c r="A2059" s="241"/>
      <c r="B2059" s="242"/>
      <c r="C2059" s="243"/>
      <c r="D2059" s="243"/>
      <c r="E2059" s="244"/>
      <c r="F2059" s="244"/>
    </row>
    <row r="2060" spans="1:6" s="98" customFormat="1" x14ac:dyDescent="0.2">
      <c r="A2060" s="241"/>
      <c r="B2060" s="242"/>
      <c r="C2060" s="243"/>
      <c r="D2060" s="243"/>
      <c r="E2060" s="244"/>
      <c r="F2060" s="244"/>
    </row>
    <row r="2061" spans="1:6" s="98" customFormat="1" x14ac:dyDescent="0.2">
      <c r="A2061" s="241"/>
      <c r="B2061" s="242"/>
      <c r="C2061" s="243"/>
      <c r="D2061" s="243"/>
      <c r="E2061" s="244"/>
      <c r="F2061" s="244"/>
    </row>
    <row r="2062" spans="1:6" s="98" customFormat="1" x14ac:dyDescent="0.2">
      <c r="A2062" s="241"/>
      <c r="B2062" s="242"/>
      <c r="C2062" s="243"/>
      <c r="D2062" s="243"/>
      <c r="E2062" s="244"/>
      <c r="F2062" s="244"/>
    </row>
    <row r="2063" spans="1:6" s="98" customFormat="1" x14ac:dyDescent="0.2">
      <c r="A2063" s="241"/>
      <c r="B2063" s="242"/>
      <c r="C2063" s="243"/>
      <c r="D2063" s="243"/>
      <c r="E2063" s="244"/>
      <c r="F2063" s="244"/>
    </row>
    <row r="2064" spans="1:6" s="98" customFormat="1" x14ac:dyDescent="0.2">
      <c r="A2064" s="241"/>
      <c r="B2064" s="242"/>
      <c r="C2064" s="243"/>
      <c r="D2064" s="243"/>
      <c r="E2064" s="244"/>
      <c r="F2064" s="244"/>
    </row>
    <row r="2065" spans="1:6" s="98" customFormat="1" x14ac:dyDescent="0.2">
      <c r="A2065" s="241"/>
      <c r="B2065" s="242"/>
      <c r="C2065" s="243"/>
      <c r="D2065" s="243"/>
      <c r="E2065" s="244"/>
      <c r="F2065" s="244"/>
    </row>
    <row r="2066" spans="1:6" s="98" customFormat="1" x14ac:dyDescent="0.2">
      <c r="A2066" s="241"/>
      <c r="B2066" s="242"/>
      <c r="C2066" s="243"/>
      <c r="D2066" s="243"/>
      <c r="E2066" s="244"/>
      <c r="F2066" s="244"/>
    </row>
    <row r="2067" spans="1:6" s="98" customFormat="1" x14ac:dyDescent="0.2">
      <c r="A2067" s="241"/>
      <c r="B2067" s="242"/>
      <c r="C2067" s="243"/>
      <c r="D2067" s="243"/>
      <c r="E2067" s="244"/>
      <c r="F2067" s="244"/>
    </row>
    <row r="2068" spans="1:6" s="98" customFormat="1" x14ac:dyDescent="0.2">
      <c r="A2068" s="241"/>
      <c r="B2068" s="242"/>
      <c r="C2068" s="243"/>
      <c r="D2068" s="243"/>
      <c r="E2068" s="244"/>
      <c r="F2068" s="244"/>
    </row>
    <row r="2069" spans="1:6" s="98" customFormat="1" x14ac:dyDescent="0.2">
      <c r="A2069" s="241"/>
      <c r="B2069" s="242"/>
      <c r="C2069" s="243"/>
      <c r="D2069" s="243"/>
      <c r="E2069" s="244"/>
      <c r="F2069" s="244"/>
    </row>
    <row r="2070" spans="1:6" s="98" customFormat="1" x14ac:dyDescent="0.2">
      <c r="A2070" s="241"/>
      <c r="B2070" s="242"/>
      <c r="C2070" s="243"/>
      <c r="D2070" s="243"/>
      <c r="E2070" s="244"/>
      <c r="F2070" s="244"/>
    </row>
    <row r="2071" spans="1:6" s="98" customFormat="1" x14ac:dyDescent="0.2">
      <c r="A2071" s="241"/>
      <c r="B2071" s="242"/>
      <c r="C2071" s="243"/>
      <c r="D2071" s="243"/>
      <c r="E2071" s="244"/>
      <c r="F2071" s="244"/>
    </row>
    <row r="2072" spans="1:6" s="98" customFormat="1" x14ac:dyDescent="0.2">
      <c r="A2072" s="241"/>
      <c r="B2072" s="242"/>
      <c r="C2072" s="243"/>
      <c r="D2072" s="243"/>
      <c r="E2072" s="244"/>
      <c r="F2072" s="244"/>
    </row>
    <row r="2073" spans="1:6" s="98" customFormat="1" x14ac:dyDescent="0.2">
      <c r="A2073" s="241"/>
      <c r="B2073" s="242"/>
      <c r="C2073" s="243"/>
      <c r="D2073" s="243"/>
      <c r="E2073" s="244"/>
      <c r="F2073" s="244"/>
    </row>
    <row r="2074" spans="1:6" s="98" customFormat="1" x14ac:dyDescent="0.2">
      <c r="A2074" s="241"/>
      <c r="B2074" s="242"/>
      <c r="C2074" s="243"/>
      <c r="D2074" s="243"/>
      <c r="E2074" s="244"/>
      <c r="F2074" s="244"/>
    </row>
    <row r="2075" spans="1:6" s="98" customFormat="1" x14ac:dyDescent="0.2">
      <c r="A2075" s="241"/>
      <c r="B2075" s="242"/>
      <c r="C2075" s="243"/>
      <c r="D2075" s="243"/>
      <c r="E2075" s="244"/>
      <c r="F2075" s="244"/>
    </row>
    <row r="2076" spans="1:6" s="98" customFormat="1" x14ac:dyDescent="0.2">
      <c r="A2076" s="241"/>
      <c r="B2076" s="242"/>
      <c r="C2076" s="243"/>
      <c r="D2076" s="243"/>
      <c r="E2076" s="244"/>
      <c r="F2076" s="244"/>
    </row>
    <row r="2077" spans="1:6" s="98" customFormat="1" x14ac:dyDescent="0.2">
      <c r="A2077" s="241"/>
      <c r="B2077" s="242"/>
      <c r="C2077" s="243"/>
      <c r="D2077" s="243"/>
      <c r="E2077" s="244"/>
      <c r="F2077" s="244"/>
    </row>
    <row r="2078" spans="1:6" s="98" customFormat="1" x14ac:dyDescent="0.2">
      <c r="A2078" s="241"/>
      <c r="B2078" s="242"/>
      <c r="C2078" s="243"/>
      <c r="D2078" s="243"/>
      <c r="E2078" s="244"/>
      <c r="F2078" s="244"/>
    </row>
    <row r="2079" spans="1:6" s="98" customFormat="1" x14ac:dyDescent="0.2">
      <c r="A2079" s="241"/>
      <c r="B2079" s="242"/>
      <c r="C2079" s="243"/>
      <c r="D2079" s="243"/>
      <c r="E2079" s="244"/>
      <c r="F2079" s="244"/>
    </row>
    <row r="2080" spans="1:6" s="98" customFormat="1" x14ac:dyDescent="0.2">
      <c r="A2080" s="241"/>
      <c r="B2080" s="242"/>
      <c r="C2080" s="243"/>
      <c r="D2080" s="243"/>
      <c r="E2080" s="244"/>
      <c r="F2080" s="244"/>
    </row>
    <row r="2081" spans="1:6" s="98" customFormat="1" x14ac:dyDescent="0.2">
      <c r="A2081" s="241"/>
      <c r="B2081" s="242"/>
      <c r="C2081" s="243"/>
      <c r="D2081" s="243"/>
      <c r="E2081" s="244"/>
      <c r="F2081" s="244"/>
    </row>
    <row r="2082" spans="1:6" s="98" customFormat="1" x14ac:dyDescent="0.2">
      <c r="A2082" s="241"/>
      <c r="B2082" s="242"/>
      <c r="C2082" s="243"/>
      <c r="D2082" s="243"/>
      <c r="E2082" s="244"/>
      <c r="F2082" s="244"/>
    </row>
    <row r="2083" spans="1:6" s="98" customFormat="1" x14ac:dyDescent="0.2">
      <c r="A2083" s="241"/>
      <c r="B2083" s="242"/>
      <c r="C2083" s="243"/>
      <c r="D2083" s="243"/>
      <c r="E2083" s="244"/>
      <c r="F2083" s="244"/>
    </row>
    <row r="2084" spans="1:6" s="98" customFormat="1" x14ac:dyDescent="0.2">
      <c r="A2084" s="241"/>
      <c r="B2084" s="242"/>
      <c r="C2084" s="243"/>
      <c r="D2084" s="243"/>
      <c r="E2084" s="244"/>
      <c r="F2084" s="244"/>
    </row>
    <row r="2085" spans="1:6" s="98" customFormat="1" x14ac:dyDescent="0.2">
      <c r="A2085" s="241"/>
      <c r="B2085" s="242"/>
      <c r="C2085" s="243"/>
      <c r="D2085" s="243"/>
      <c r="E2085" s="244"/>
      <c r="F2085" s="244"/>
    </row>
    <row r="2086" spans="1:6" s="98" customFormat="1" x14ac:dyDescent="0.2">
      <c r="A2086" s="241"/>
      <c r="B2086" s="242"/>
      <c r="C2086" s="243"/>
      <c r="D2086" s="243"/>
      <c r="E2086" s="244"/>
      <c r="F2086" s="244"/>
    </row>
    <row r="2087" spans="1:6" s="98" customFormat="1" x14ac:dyDescent="0.2">
      <c r="A2087" s="241"/>
      <c r="B2087" s="242"/>
      <c r="C2087" s="243"/>
      <c r="D2087" s="243"/>
      <c r="E2087" s="244"/>
      <c r="F2087" s="244"/>
    </row>
    <row r="2088" spans="1:6" s="98" customFormat="1" x14ac:dyDescent="0.2">
      <c r="A2088" s="241"/>
      <c r="B2088" s="242"/>
      <c r="C2088" s="243"/>
      <c r="D2088" s="243"/>
      <c r="E2088" s="244"/>
      <c r="F2088" s="244"/>
    </row>
    <row r="2089" spans="1:6" s="98" customFormat="1" x14ac:dyDescent="0.2">
      <c r="A2089" s="241"/>
      <c r="B2089" s="242"/>
      <c r="C2089" s="243"/>
      <c r="D2089" s="243"/>
      <c r="E2089" s="244"/>
      <c r="F2089" s="244"/>
    </row>
    <row r="2090" spans="1:6" s="98" customFormat="1" x14ac:dyDescent="0.2">
      <c r="A2090" s="241"/>
      <c r="B2090" s="242"/>
      <c r="C2090" s="243"/>
      <c r="D2090" s="243"/>
      <c r="E2090" s="244"/>
      <c r="F2090" s="244"/>
    </row>
    <row r="2091" spans="1:6" s="98" customFormat="1" x14ac:dyDescent="0.2">
      <c r="A2091" s="241"/>
      <c r="B2091" s="242"/>
      <c r="C2091" s="243"/>
      <c r="D2091" s="243"/>
      <c r="E2091" s="244"/>
      <c r="F2091" s="244"/>
    </row>
    <row r="2092" spans="1:6" s="98" customFormat="1" x14ac:dyDescent="0.2">
      <c r="A2092" s="241"/>
      <c r="B2092" s="242"/>
      <c r="C2092" s="243"/>
      <c r="D2092" s="243"/>
      <c r="E2092" s="244"/>
      <c r="F2092" s="244"/>
    </row>
    <row r="2093" spans="1:6" s="98" customFormat="1" x14ac:dyDescent="0.2">
      <c r="A2093" s="241"/>
      <c r="B2093" s="242"/>
      <c r="C2093" s="243"/>
      <c r="D2093" s="243"/>
      <c r="E2093" s="244"/>
      <c r="F2093" s="244"/>
    </row>
    <row r="2094" spans="1:6" s="98" customFormat="1" x14ac:dyDescent="0.2">
      <c r="A2094" s="241"/>
      <c r="B2094" s="242"/>
      <c r="C2094" s="243"/>
      <c r="D2094" s="243"/>
      <c r="E2094" s="244"/>
      <c r="F2094" s="244"/>
    </row>
    <row r="2095" spans="1:6" s="98" customFormat="1" x14ac:dyDescent="0.2">
      <c r="A2095" s="241"/>
      <c r="B2095" s="242"/>
      <c r="C2095" s="243"/>
      <c r="D2095" s="243"/>
      <c r="E2095" s="244"/>
      <c r="F2095" s="244"/>
    </row>
    <row r="2096" spans="1:6" s="98" customFormat="1" x14ac:dyDescent="0.2">
      <c r="A2096" s="241"/>
      <c r="B2096" s="242"/>
      <c r="C2096" s="243"/>
      <c r="D2096" s="243"/>
      <c r="E2096" s="244"/>
      <c r="F2096" s="244"/>
    </row>
    <row r="2097" spans="1:6" s="98" customFormat="1" x14ac:dyDescent="0.2">
      <c r="A2097" s="241"/>
      <c r="B2097" s="242"/>
      <c r="C2097" s="243"/>
      <c r="D2097" s="243"/>
      <c r="E2097" s="244"/>
      <c r="F2097" s="244"/>
    </row>
    <row r="2098" spans="1:6" s="98" customFormat="1" x14ac:dyDescent="0.2">
      <c r="A2098" s="241"/>
      <c r="B2098" s="242"/>
      <c r="C2098" s="243"/>
      <c r="D2098" s="243"/>
      <c r="E2098" s="244"/>
      <c r="F2098" s="244"/>
    </row>
    <row r="2099" spans="1:6" s="98" customFormat="1" x14ac:dyDescent="0.2">
      <c r="A2099" s="241"/>
      <c r="B2099" s="242"/>
      <c r="C2099" s="243"/>
      <c r="D2099" s="243"/>
      <c r="E2099" s="244"/>
      <c r="F2099" s="244"/>
    </row>
    <row r="2100" spans="1:6" s="98" customFormat="1" x14ac:dyDescent="0.2">
      <c r="A2100" s="241"/>
      <c r="B2100" s="242"/>
      <c r="C2100" s="243"/>
      <c r="D2100" s="243"/>
      <c r="E2100" s="244"/>
      <c r="F2100" s="244"/>
    </row>
    <row r="2101" spans="1:6" s="98" customFormat="1" x14ac:dyDescent="0.2">
      <c r="A2101" s="241"/>
      <c r="B2101" s="242"/>
      <c r="C2101" s="243"/>
      <c r="D2101" s="243"/>
      <c r="E2101" s="244"/>
      <c r="F2101" s="244"/>
    </row>
    <row r="2102" spans="1:6" s="98" customFormat="1" x14ac:dyDescent="0.2">
      <c r="A2102" s="241"/>
      <c r="B2102" s="242"/>
      <c r="C2102" s="243"/>
      <c r="D2102" s="243"/>
      <c r="E2102" s="244"/>
      <c r="F2102" s="244"/>
    </row>
    <row r="2103" spans="1:6" s="98" customFormat="1" x14ac:dyDescent="0.2">
      <c r="A2103" s="241"/>
      <c r="B2103" s="242"/>
      <c r="C2103" s="243"/>
      <c r="D2103" s="243"/>
      <c r="E2103" s="244"/>
      <c r="F2103" s="244"/>
    </row>
    <row r="2104" spans="1:6" s="98" customFormat="1" x14ac:dyDescent="0.2">
      <c r="A2104" s="241"/>
      <c r="B2104" s="242"/>
      <c r="C2104" s="243"/>
      <c r="D2104" s="243"/>
      <c r="E2104" s="244"/>
      <c r="F2104" s="244"/>
    </row>
    <row r="2105" spans="1:6" s="98" customFormat="1" x14ac:dyDescent="0.2">
      <c r="A2105" s="241"/>
      <c r="B2105" s="242"/>
      <c r="C2105" s="243"/>
      <c r="D2105" s="243"/>
      <c r="E2105" s="244"/>
      <c r="F2105" s="244"/>
    </row>
    <row r="2106" spans="1:6" s="98" customFormat="1" x14ac:dyDescent="0.2">
      <c r="A2106" s="241"/>
      <c r="B2106" s="242"/>
      <c r="C2106" s="243"/>
      <c r="D2106" s="243"/>
      <c r="E2106" s="244"/>
      <c r="F2106" s="244"/>
    </row>
    <row r="2107" spans="1:6" s="98" customFormat="1" x14ac:dyDescent="0.2">
      <c r="A2107" s="241"/>
      <c r="B2107" s="242"/>
      <c r="C2107" s="243"/>
      <c r="D2107" s="243"/>
      <c r="E2107" s="244"/>
      <c r="F2107" s="244"/>
    </row>
    <row r="2108" spans="1:6" s="98" customFormat="1" x14ac:dyDescent="0.2">
      <c r="A2108" s="241"/>
      <c r="B2108" s="242"/>
      <c r="C2108" s="243"/>
      <c r="D2108" s="243"/>
      <c r="E2108" s="244"/>
      <c r="F2108" s="244"/>
    </row>
    <row r="2109" spans="1:6" s="98" customFormat="1" x14ac:dyDescent="0.2">
      <c r="A2109" s="241"/>
      <c r="B2109" s="242"/>
      <c r="C2109" s="243"/>
      <c r="D2109" s="243"/>
      <c r="E2109" s="244"/>
      <c r="F2109" s="244"/>
    </row>
    <row r="2110" spans="1:6" s="98" customFormat="1" x14ac:dyDescent="0.2">
      <c r="A2110" s="241"/>
      <c r="B2110" s="242"/>
      <c r="C2110" s="243"/>
      <c r="D2110" s="243"/>
      <c r="E2110" s="244"/>
      <c r="F2110" s="244"/>
    </row>
    <row r="2111" spans="1:6" s="98" customFormat="1" x14ac:dyDescent="0.2">
      <c r="A2111" s="241"/>
      <c r="B2111" s="242"/>
      <c r="C2111" s="243"/>
      <c r="D2111" s="243"/>
      <c r="E2111" s="244"/>
      <c r="F2111" s="244"/>
    </row>
    <row r="2112" spans="1:6" s="98" customFormat="1" x14ac:dyDescent="0.2">
      <c r="A2112" s="241"/>
      <c r="B2112" s="242"/>
      <c r="C2112" s="243"/>
      <c r="D2112" s="243"/>
      <c r="E2112" s="244"/>
      <c r="F2112" s="244"/>
    </row>
    <row r="2113" spans="1:6" s="98" customFormat="1" x14ac:dyDescent="0.2">
      <c r="A2113" s="241"/>
      <c r="B2113" s="242"/>
      <c r="C2113" s="243"/>
      <c r="D2113" s="243"/>
      <c r="E2113" s="244"/>
      <c r="F2113" s="244"/>
    </row>
    <row r="2114" spans="1:6" s="98" customFormat="1" x14ac:dyDescent="0.2">
      <c r="A2114" s="241"/>
      <c r="B2114" s="242"/>
      <c r="C2114" s="243"/>
      <c r="D2114" s="243"/>
      <c r="E2114" s="244"/>
      <c r="F2114" s="244"/>
    </row>
    <row r="2115" spans="1:6" s="98" customFormat="1" x14ac:dyDescent="0.2">
      <c r="A2115" s="241"/>
      <c r="B2115" s="242"/>
      <c r="C2115" s="243"/>
      <c r="D2115" s="243"/>
      <c r="E2115" s="244"/>
      <c r="F2115" s="244"/>
    </row>
    <row r="2116" spans="1:6" s="98" customFormat="1" x14ac:dyDescent="0.2">
      <c r="A2116" s="241"/>
      <c r="B2116" s="242"/>
      <c r="C2116" s="243"/>
      <c r="D2116" s="243"/>
      <c r="E2116" s="244"/>
      <c r="F2116" s="244"/>
    </row>
    <row r="2117" spans="1:6" s="98" customFormat="1" x14ac:dyDescent="0.2">
      <c r="A2117" s="241"/>
      <c r="B2117" s="242"/>
      <c r="C2117" s="243"/>
      <c r="D2117" s="243"/>
      <c r="E2117" s="244"/>
      <c r="F2117" s="244"/>
    </row>
    <row r="2118" spans="1:6" s="98" customFormat="1" x14ac:dyDescent="0.2">
      <c r="A2118" s="241"/>
      <c r="B2118" s="242"/>
      <c r="C2118" s="243"/>
      <c r="D2118" s="243"/>
      <c r="E2118" s="244"/>
      <c r="F2118" s="244"/>
    </row>
    <row r="2119" spans="1:6" s="98" customFormat="1" x14ac:dyDescent="0.2">
      <c r="A2119" s="241"/>
      <c r="B2119" s="242"/>
      <c r="C2119" s="243"/>
      <c r="D2119" s="243"/>
      <c r="E2119" s="244"/>
      <c r="F2119" s="244"/>
    </row>
    <row r="2120" spans="1:6" s="98" customFormat="1" x14ac:dyDescent="0.2">
      <c r="A2120" s="241"/>
      <c r="B2120" s="242"/>
      <c r="C2120" s="243"/>
      <c r="D2120" s="243"/>
      <c r="E2120" s="244"/>
      <c r="F2120" s="244"/>
    </row>
    <row r="2121" spans="1:6" s="98" customFormat="1" x14ac:dyDescent="0.2">
      <c r="A2121" s="241"/>
      <c r="B2121" s="242"/>
      <c r="C2121" s="243"/>
      <c r="D2121" s="243"/>
      <c r="E2121" s="244"/>
      <c r="F2121" s="244"/>
    </row>
    <row r="2122" spans="1:6" s="98" customFormat="1" x14ac:dyDescent="0.2">
      <c r="A2122" s="241"/>
      <c r="B2122" s="242"/>
      <c r="C2122" s="243"/>
      <c r="D2122" s="243"/>
      <c r="E2122" s="244"/>
      <c r="F2122" s="244"/>
    </row>
    <row r="2123" spans="1:6" s="98" customFormat="1" x14ac:dyDescent="0.2">
      <c r="A2123" s="241"/>
      <c r="B2123" s="242"/>
      <c r="C2123" s="243"/>
      <c r="D2123" s="243"/>
      <c r="E2123" s="244"/>
      <c r="F2123" s="244"/>
    </row>
    <row r="2124" spans="1:6" s="98" customFormat="1" x14ac:dyDescent="0.2">
      <c r="A2124" s="241"/>
      <c r="B2124" s="242"/>
      <c r="C2124" s="243"/>
      <c r="D2124" s="243"/>
      <c r="E2124" s="244"/>
      <c r="F2124" s="244"/>
    </row>
    <row r="2125" spans="1:6" s="98" customFormat="1" x14ac:dyDescent="0.2">
      <c r="A2125" s="241"/>
      <c r="B2125" s="242"/>
      <c r="C2125" s="243"/>
      <c r="D2125" s="243"/>
      <c r="E2125" s="244"/>
      <c r="F2125" s="244"/>
    </row>
    <row r="2126" spans="1:6" s="98" customFormat="1" x14ac:dyDescent="0.2">
      <c r="A2126" s="241"/>
      <c r="B2126" s="242"/>
      <c r="C2126" s="243"/>
      <c r="D2126" s="243"/>
      <c r="E2126" s="244"/>
      <c r="F2126" s="244"/>
    </row>
    <row r="2127" spans="1:6" s="98" customFormat="1" x14ac:dyDescent="0.2">
      <c r="A2127" s="241"/>
      <c r="B2127" s="242"/>
      <c r="C2127" s="243"/>
      <c r="D2127" s="243"/>
      <c r="E2127" s="244"/>
      <c r="F2127" s="244"/>
    </row>
    <row r="2128" spans="1:6" s="98" customFormat="1" x14ac:dyDescent="0.2">
      <c r="A2128" s="241"/>
      <c r="B2128" s="242"/>
      <c r="C2128" s="243"/>
      <c r="D2128" s="243"/>
      <c r="E2128" s="244"/>
      <c r="F2128" s="244"/>
    </row>
    <row r="2129" spans="1:6" s="98" customFormat="1" x14ac:dyDescent="0.2">
      <c r="A2129" s="241"/>
      <c r="B2129" s="242"/>
      <c r="C2129" s="243"/>
      <c r="D2129" s="243"/>
      <c r="E2129" s="244"/>
      <c r="F2129" s="244"/>
    </row>
    <row r="2130" spans="1:6" s="98" customFormat="1" x14ac:dyDescent="0.2">
      <c r="A2130" s="241"/>
      <c r="B2130" s="242"/>
      <c r="C2130" s="243"/>
      <c r="D2130" s="243"/>
      <c r="E2130" s="244"/>
      <c r="F2130" s="244"/>
    </row>
    <row r="2131" spans="1:6" s="98" customFormat="1" x14ac:dyDescent="0.2">
      <c r="A2131" s="241"/>
      <c r="B2131" s="242"/>
      <c r="C2131" s="243"/>
      <c r="D2131" s="243"/>
      <c r="E2131" s="244"/>
      <c r="F2131" s="244"/>
    </row>
    <row r="2132" spans="1:6" s="98" customFormat="1" x14ac:dyDescent="0.2">
      <c r="A2132" s="241"/>
      <c r="B2132" s="242"/>
      <c r="C2132" s="243"/>
      <c r="D2132" s="243"/>
      <c r="E2132" s="244"/>
      <c r="F2132" s="244"/>
    </row>
    <row r="2133" spans="1:6" s="98" customFormat="1" x14ac:dyDescent="0.2">
      <c r="A2133" s="241"/>
      <c r="B2133" s="242"/>
      <c r="C2133" s="243"/>
      <c r="D2133" s="243"/>
      <c r="E2133" s="244"/>
      <c r="F2133" s="244"/>
    </row>
    <row r="2134" spans="1:6" s="98" customFormat="1" x14ac:dyDescent="0.2">
      <c r="A2134" s="241"/>
      <c r="B2134" s="242"/>
      <c r="C2134" s="243"/>
      <c r="D2134" s="243"/>
      <c r="E2134" s="244"/>
      <c r="F2134" s="244"/>
    </row>
    <row r="2135" spans="1:6" s="98" customFormat="1" x14ac:dyDescent="0.2">
      <c r="A2135" s="241"/>
      <c r="B2135" s="242"/>
      <c r="C2135" s="243"/>
      <c r="D2135" s="243"/>
      <c r="E2135" s="244"/>
      <c r="F2135" s="244"/>
    </row>
    <row r="2136" spans="1:6" s="98" customFormat="1" x14ac:dyDescent="0.2">
      <c r="A2136" s="241"/>
      <c r="B2136" s="242"/>
      <c r="C2136" s="243"/>
      <c r="D2136" s="243"/>
      <c r="E2136" s="244"/>
      <c r="F2136" s="244"/>
    </row>
    <row r="2137" spans="1:6" s="98" customFormat="1" x14ac:dyDescent="0.2">
      <c r="A2137" s="241"/>
      <c r="B2137" s="242"/>
      <c r="C2137" s="243"/>
      <c r="D2137" s="243"/>
      <c r="E2137" s="244"/>
      <c r="F2137" s="244"/>
    </row>
    <row r="2138" spans="1:6" s="98" customFormat="1" x14ac:dyDescent="0.2">
      <c r="A2138" s="241"/>
      <c r="B2138" s="242"/>
      <c r="C2138" s="243"/>
      <c r="D2138" s="243"/>
      <c r="E2138" s="244"/>
      <c r="F2138" s="244"/>
    </row>
    <row r="2139" spans="1:6" s="98" customFormat="1" x14ac:dyDescent="0.2">
      <c r="A2139" s="241"/>
      <c r="B2139" s="242"/>
      <c r="C2139" s="243"/>
      <c r="D2139" s="243"/>
      <c r="E2139" s="244"/>
      <c r="F2139" s="244"/>
    </row>
    <row r="2140" spans="1:6" s="98" customFormat="1" x14ac:dyDescent="0.2">
      <c r="A2140" s="241"/>
      <c r="B2140" s="242"/>
      <c r="C2140" s="243"/>
      <c r="D2140" s="243"/>
      <c r="E2140" s="244"/>
      <c r="F2140" s="244"/>
    </row>
    <row r="2141" spans="1:6" s="98" customFormat="1" x14ac:dyDescent="0.2">
      <c r="A2141" s="241"/>
      <c r="B2141" s="242"/>
      <c r="C2141" s="243"/>
      <c r="D2141" s="243"/>
      <c r="E2141" s="244"/>
      <c r="F2141" s="244"/>
    </row>
    <row r="2142" spans="1:6" s="98" customFormat="1" x14ac:dyDescent="0.2">
      <c r="A2142" s="241"/>
      <c r="B2142" s="242"/>
      <c r="C2142" s="243"/>
      <c r="D2142" s="243"/>
      <c r="E2142" s="244"/>
      <c r="F2142" s="244"/>
    </row>
    <row r="2143" spans="1:6" s="98" customFormat="1" x14ac:dyDescent="0.2">
      <c r="A2143" s="241"/>
      <c r="B2143" s="242"/>
      <c r="C2143" s="243"/>
      <c r="D2143" s="243"/>
      <c r="E2143" s="244"/>
      <c r="F2143" s="244"/>
    </row>
    <row r="2144" spans="1:6" s="98" customFormat="1" x14ac:dyDescent="0.2">
      <c r="A2144" s="241"/>
      <c r="B2144" s="242"/>
      <c r="C2144" s="243"/>
      <c r="D2144" s="243"/>
      <c r="E2144" s="244"/>
      <c r="F2144" s="244"/>
    </row>
    <row r="2145" spans="1:6" s="98" customFormat="1" x14ac:dyDescent="0.2">
      <c r="A2145" s="241"/>
      <c r="B2145" s="242"/>
      <c r="C2145" s="243"/>
      <c r="D2145" s="243"/>
      <c r="E2145" s="244"/>
      <c r="F2145" s="244"/>
    </row>
    <row r="2146" spans="1:6" s="98" customFormat="1" x14ac:dyDescent="0.2">
      <c r="A2146" s="241"/>
      <c r="B2146" s="242"/>
      <c r="C2146" s="243"/>
      <c r="D2146" s="243"/>
      <c r="E2146" s="244"/>
      <c r="F2146" s="244"/>
    </row>
    <row r="2147" spans="1:6" s="98" customFormat="1" x14ac:dyDescent="0.2">
      <c r="A2147" s="241"/>
      <c r="B2147" s="242"/>
      <c r="C2147" s="243"/>
      <c r="D2147" s="243"/>
      <c r="E2147" s="244"/>
      <c r="F2147" s="244"/>
    </row>
    <row r="2148" spans="1:6" s="98" customFormat="1" x14ac:dyDescent="0.2">
      <c r="A2148" s="241"/>
      <c r="B2148" s="242"/>
      <c r="C2148" s="243"/>
      <c r="D2148" s="243"/>
      <c r="E2148" s="244"/>
      <c r="F2148" s="244"/>
    </row>
    <row r="2149" spans="1:6" s="98" customFormat="1" x14ac:dyDescent="0.2">
      <c r="A2149" s="241"/>
      <c r="B2149" s="242"/>
      <c r="C2149" s="243"/>
      <c r="D2149" s="243"/>
      <c r="E2149" s="244"/>
      <c r="F2149" s="244"/>
    </row>
    <row r="2150" spans="1:6" s="98" customFormat="1" x14ac:dyDescent="0.2">
      <c r="A2150" s="241"/>
      <c r="B2150" s="242"/>
      <c r="C2150" s="243"/>
      <c r="D2150" s="243"/>
      <c r="E2150" s="244"/>
      <c r="F2150" s="244"/>
    </row>
    <row r="2151" spans="1:6" s="98" customFormat="1" x14ac:dyDescent="0.2">
      <c r="A2151" s="241"/>
      <c r="B2151" s="242"/>
      <c r="C2151" s="243"/>
      <c r="D2151" s="243"/>
      <c r="E2151" s="244"/>
      <c r="F2151" s="244"/>
    </row>
    <row r="2152" spans="1:6" s="98" customFormat="1" x14ac:dyDescent="0.2">
      <c r="A2152" s="241"/>
      <c r="B2152" s="242"/>
      <c r="C2152" s="243"/>
      <c r="D2152" s="243"/>
      <c r="E2152" s="244"/>
      <c r="F2152" s="244"/>
    </row>
    <row r="2153" spans="1:6" s="98" customFormat="1" x14ac:dyDescent="0.2">
      <c r="A2153" s="241"/>
      <c r="B2153" s="242"/>
      <c r="C2153" s="243"/>
      <c r="D2153" s="243"/>
      <c r="E2153" s="244"/>
      <c r="F2153" s="244"/>
    </row>
    <row r="2154" spans="1:6" s="98" customFormat="1" x14ac:dyDescent="0.2">
      <c r="A2154" s="241"/>
      <c r="B2154" s="242"/>
      <c r="C2154" s="243"/>
      <c r="D2154" s="243"/>
      <c r="E2154" s="244"/>
      <c r="F2154" s="244"/>
    </row>
    <row r="2155" spans="1:6" s="98" customFormat="1" x14ac:dyDescent="0.2">
      <c r="A2155" s="241"/>
      <c r="B2155" s="242"/>
      <c r="C2155" s="243"/>
      <c r="D2155" s="243"/>
      <c r="E2155" s="244"/>
      <c r="F2155" s="244"/>
    </row>
    <row r="2156" spans="1:6" s="98" customFormat="1" x14ac:dyDescent="0.2">
      <c r="A2156" s="241"/>
      <c r="B2156" s="242"/>
      <c r="C2156" s="243"/>
      <c r="D2156" s="243"/>
      <c r="E2156" s="244"/>
      <c r="F2156" s="244"/>
    </row>
    <row r="2157" spans="1:6" s="98" customFormat="1" x14ac:dyDescent="0.2">
      <c r="A2157" s="241"/>
      <c r="B2157" s="242"/>
      <c r="C2157" s="243"/>
      <c r="D2157" s="243"/>
      <c r="E2157" s="244"/>
      <c r="F2157" s="244"/>
    </row>
    <row r="2158" spans="1:6" s="98" customFormat="1" x14ac:dyDescent="0.2">
      <c r="A2158" s="241"/>
      <c r="B2158" s="242"/>
      <c r="C2158" s="243"/>
      <c r="D2158" s="243"/>
      <c r="E2158" s="244"/>
      <c r="F2158" s="244"/>
    </row>
    <row r="2159" spans="1:6" s="98" customFormat="1" x14ac:dyDescent="0.2">
      <c r="A2159" s="241"/>
      <c r="B2159" s="242"/>
      <c r="C2159" s="243"/>
      <c r="D2159" s="243"/>
      <c r="E2159" s="244"/>
      <c r="F2159" s="244"/>
    </row>
    <row r="2160" spans="1:6" s="98" customFormat="1" x14ac:dyDescent="0.2">
      <c r="A2160" s="241"/>
      <c r="B2160" s="242"/>
      <c r="C2160" s="243"/>
      <c r="D2160" s="243"/>
      <c r="E2160" s="244"/>
      <c r="F2160" s="244"/>
    </row>
    <row r="2161" spans="1:6" s="98" customFormat="1" x14ac:dyDescent="0.2">
      <c r="A2161" s="241"/>
      <c r="B2161" s="242"/>
      <c r="C2161" s="243"/>
      <c r="D2161" s="243"/>
      <c r="E2161" s="244"/>
      <c r="F2161" s="244"/>
    </row>
    <row r="2162" spans="1:6" s="98" customFormat="1" x14ac:dyDescent="0.2">
      <c r="A2162" s="241"/>
      <c r="B2162" s="242"/>
      <c r="C2162" s="243"/>
      <c r="D2162" s="243"/>
      <c r="E2162" s="244"/>
      <c r="F2162" s="244"/>
    </row>
    <row r="2163" spans="1:6" s="98" customFormat="1" x14ac:dyDescent="0.2">
      <c r="A2163" s="241"/>
      <c r="B2163" s="242"/>
      <c r="C2163" s="243"/>
      <c r="D2163" s="243"/>
      <c r="E2163" s="244"/>
      <c r="F2163" s="244"/>
    </row>
    <row r="2164" spans="1:6" s="98" customFormat="1" x14ac:dyDescent="0.2">
      <c r="A2164" s="241"/>
      <c r="B2164" s="242"/>
      <c r="C2164" s="243"/>
      <c r="D2164" s="243"/>
      <c r="E2164" s="244"/>
      <c r="F2164" s="244"/>
    </row>
    <row r="2165" spans="1:6" s="98" customFormat="1" x14ac:dyDescent="0.2">
      <c r="A2165" s="241"/>
      <c r="B2165" s="242"/>
      <c r="C2165" s="243"/>
      <c r="D2165" s="243"/>
      <c r="E2165" s="244"/>
      <c r="F2165" s="244"/>
    </row>
    <row r="2166" spans="1:6" s="98" customFormat="1" x14ac:dyDescent="0.2">
      <c r="A2166" s="241"/>
      <c r="B2166" s="242"/>
      <c r="C2166" s="243"/>
      <c r="D2166" s="243"/>
      <c r="E2166" s="244"/>
      <c r="F2166" s="244"/>
    </row>
    <row r="2167" spans="1:6" s="98" customFormat="1" x14ac:dyDescent="0.2">
      <c r="A2167" s="241"/>
      <c r="B2167" s="242"/>
      <c r="C2167" s="243"/>
      <c r="D2167" s="243"/>
      <c r="E2167" s="244"/>
      <c r="F2167" s="244"/>
    </row>
    <row r="2168" spans="1:6" s="98" customFormat="1" x14ac:dyDescent="0.2">
      <c r="A2168" s="241"/>
      <c r="B2168" s="242"/>
      <c r="C2168" s="243"/>
      <c r="D2168" s="243"/>
      <c r="E2168" s="244"/>
      <c r="F2168" s="244"/>
    </row>
    <row r="2169" spans="1:6" s="98" customFormat="1" x14ac:dyDescent="0.2">
      <c r="A2169" s="241"/>
      <c r="B2169" s="242"/>
      <c r="C2169" s="243"/>
      <c r="D2169" s="243"/>
      <c r="E2169" s="244"/>
      <c r="F2169" s="244"/>
    </row>
    <row r="2170" spans="1:6" s="98" customFormat="1" x14ac:dyDescent="0.2">
      <c r="A2170" s="241"/>
      <c r="B2170" s="242"/>
      <c r="C2170" s="243"/>
      <c r="D2170" s="243"/>
      <c r="E2170" s="244"/>
      <c r="F2170" s="244"/>
    </row>
    <row r="2171" spans="1:6" s="98" customFormat="1" x14ac:dyDescent="0.2">
      <c r="A2171" s="241"/>
      <c r="B2171" s="242"/>
      <c r="C2171" s="243"/>
      <c r="D2171" s="243"/>
      <c r="E2171" s="244"/>
      <c r="F2171" s="244"/>
    </row>
    <row r="2172" spans="1:6" s="98" customFormat="1" x14ac:dyDescent="0.2">
      <c r="A2172" s="241"/>
      <c r="B2172" s="242"/>
      <c r="C2172" s="243"/>
      <c r="D2172" s="243"/>
      <c r="E2172" s="244"/>
      <c r="F2172" s="244"/>
    </row>
    <row r="2173" spans="1:6" s="98" customFormat="1" x14ac:dyDescent="0.2">
      <c r="A2173" s="241"/>
      <c r="B2173" s="242"/>
      <c r="C2173" s="243"/>
      <c r="D2173" s="243"/>
      <c r="E2173" s="244"/>
      <c r="F2173" s="244"/>
    </row>
    <row r="2174" spans="1:6" s="98" customFormat="1" x14ac:dyDescent="0.2">
      <c r="A2174" s="241"/>
      <c r="B2174" s="242"/>
      <c r="C2174" s="243"/>
      <c r="D2174" s="243"/>
      <c r="E2174" s="244"/>
      <c r="F2174" s="244"/>
    </row>
    <row r="2175" spans="1:6" s="98" customFormat="1" x14ac:dyDescent="0.2">
      <c r="A2175" s="241"/>
      <c r="B2175" s="242"/>
      <c r="C2175" s="243"/>
      <c r="D2175" s="243"/>
      <c r="E2175" s="244"/>
      <c r="F2175" s="244"/>
    </row>
    <row r="2176" spans="1:6" s="98" customFormat="1" x14ac:dyDescent="0.2">
      <c r="A2176" s="241"/>
      <c r="B2176" s="242"/>
      <c r="C2176" s="243"/>
      <c r="D2176" s="243"/>
      <c r="E2176" s="244"/>
      <c r="F2176" s="244"/>
    </row>
    <row r="2177" spans="1:6" s="98" customFormat="1" x14ac:dyDescent="0.2">
      <c r="A2177" s="241"/>
      <c r="B2177" s="242"/>
      <c r="C2177" s="243"/>
      <c r="D2177" s="243"/>
      <c r="E2177" s="244"/>
      <c r="F2177" s="244"/>
    </row>
    <row r="2178" spans="1:6" s="98" customFormat="1" x14ac:dyDescent="0.2">
      <c r="A2178" s="241"/>
      <c r="B2178" s="242"/>
      <c r="C2178" s="243"/>
      <c r="D2178" s="243"/>
      <c r="E2178" s="244"/>
      <c r="F2178" s="244"/>
    </row>
    <row r="2179" spans="1:6" s="98" customFormat="1" x14ac:dyDescent="0.2">
      <c r="A2179" s="241"/>
      <c r="B2179" s="242"/>
      <c r="C2179" s="243"/>
      <c r="D2179" s="243"/>
      <c r="E2179" s="244"/>
      <c r="F2179" s="244"/>
    </row>
    <row r="2180" spans="1:6" s="98" customFormat="1" x14ac:dyDescent="0.2">
      <c r="A2180" s="241"/>
      <c r="B2180" s="242"/>
      <c r="C2180" s="243"/>
      <c r="D2180" s="243"/>
      <c r="E2180" s="244"/>
      <c r="F2180" s="244"/>
    </row>
    <row r="2181" spans="1:6" s="98" customFormat="1" x14ac:dyDescent="0.2">
      <c r="A2181" s="241"/>
      <c r="B2181" s="242"/>
      <c r="C2181" s="243"/>
      <c r="D2181" s="243"/>
      <c r="E2181" s="244"/>
      <c r="F2181" s="244"/>
    </row>
    <row r="2182" spans="1:6" s="98" customFormat="1" x14ac:dyDescent="0.2">
      <c r="A2182" s="241"/>
      <c r="B2182" s="242"/>
      <c r="C2182" s="243"/>
      <c r="D2182" s="243"/>
      <c r="E2182" s="244"/>
      <c r="F2182" s="244"/>
    </row>
    <row r="2183" spans="1:6" s="98" customFormat="1" x14ac:dyDescent="0.2">
      <c r="A2183" s="241"/>
      <c r="B2183" s="242"/>
      <c r="C2183" s="243"/>
      <c r="D2183" s="243"/>
      <c r="E2183" s="244"/>
      <c r="F2183" s="244"/>
    </row>
    <row r="2184" spans="1:6" s="98" customFormat="1" x14ac:dyDescent="0.2">
      <c r="A2184" s="241"/>
      <c r="B2184" s="242"/>
      <c r="C2184" s="243"/>
      <c r="D2184" s="243"/>
      <c r="E2184" s="244"/>
      <c r="F2184" s="244"/>
    </row>
    <row r="2185" spans="1:6" s="98" customFormat="1" x14ac:dyDescent="0.2">
      <c r="A2185" s="241"/>
      <c r="B2185" s="242"/>
      <c r="C2185" s="243"/>
      <c r="D2185" s="243"/>
      <c r="E2185" s="244"/>
      <c r="F2185" s="244"/>
    </row>
    <row r="2186" spans="1:6" s="98" customFormat="1" x14ac:dyDescent="0.2">
      <c r="A2186" s="241"/>
      <c r="B2186" s="242"/>
      <c r="C2186" s="243"/>
      <c r="D2186" s="243"/>
      <c r="E2186" s="244"/>
      <c r="F2186" s="244"/>
    </row>
    <row r="2187" spans="1:6" s="98" customFormat="1" x14ac:dyDescent="0.2">
      <c r="A2187" s="241"/>
      <c r="B2187" s="242"/>
      <c r="C2187" s="243"/>
      <c r="D2187" s="243"/>
      <c r="E2187" s="244"/>
      <c r="F2187" s="244"/>
    </row>
    <row r="2188" spans="1:6" s="98" customFormat="1" x14ac:dyDescent="0.2">
      <c r="A2188" s="241"/>
      <c r="B2188" s="242"/>
      <c r="C2188" s="243"/>
      <c r="D2188" s="243"/>
      <c r="E2188" s="244"/>
      <c r="F2188" s="244"/>
    </row>
    <row r="2189" spans="1:6" s="98" customFormat="1" x14ac:dyDescent="0.2">
      <c r="A2189" s="241"/>
      <c r="B2189" s="242"/>
      <c r="C2189" s="243"/>
      <c r="D2189" s="243"/>
      <c r="E2189" s="244"/>
      <c r="F2189" s="244"/>
    </row>
    <row r="2190" spans="1:6" s="98" customFormat="1" x14ac:dyDescent="0.2">
      <c r="A2190" s="241"/>
      <c r="B2190" s="242"/>
      <c r="C2190" s="243"/>
      <c r="D2190" s="243"/>
      <c r="E2190" s="244"/>
      <c r="F2190" s="244"/>
    </row>
    <row r="2191" spans="1:6" s="98" customFormat="1" x14ac:dyDescent="0.2">
      <c r="A2191" s="241"/>
      <c r="B2191" s="242"/>
      <c r="C2191" s="243"/>
      <c r="D2191" s="243"/>
      <c r="E2191" s="244"/>
      <c r="F2191" s="244"/>
    </row>
    <row r="2192" spans="1:6" s="98" customFormat="1" x14ac:dyDescent="0.2">
      <c r="A2192" s="241"/>
      <c r="B2192" s="242"/>
      <c r="C2192" s="243"/>
      <c r="D2192" s="243"/>
      <c r="E2192" s="244"/>
      <c r="F2192" s="244"/>
    </row>
    <row r="2193" spans="1:6" s="98" customFormat="1" x14ac:dyDescent="0.2">
      <c r="A2193" s="241"/>
      <c r="B2193" s="242"/>
      <c r="C2193" s="243"/>
      <c r="D2193" s="243"/>
      <c r="E2193" s="244"/>
      <c r="F2193" s="244"/>
    </row>
    <row r="2194" spans="1:6" s="98" customFormat="1" x14ac:dyDescent="0.2">
      <c r="A2194" s="241"/>
      <c r="B2194" s="242"/>
      <c r="C2194" s="243"/>
      <c r="D2194" s="243"/>
      <c r="E2194" s="244"/>
      <c r="F2194" s="244"/>
    </row>
    <row r="2195" spans="1:6" s="98" customFormat="1" x14ac:dyDescent="0.2">
      <c r="A2195" s="241"/>
      <c r="B2195" s="242"/>
      <c r="C2195" s="243"/>
      <c r="D2195" s="243"/>
      <c r="E2195" s="244"/>
      <c r="F2195" s="244"/>
    </row>
    <row r="2196" spans="1:6" s="98" customFormat="1" x14ac:dyDescent="0.2">
      <c r="A2196" s="241"/>
      <c r="B2196" s="242"/>
      <c r="C2196" s="243"/>
      <c r="D2196" s="243"/>
      <c r="E2196" s="244"/>
      <c r="F2196" s="244"/>
    </row>
    <row r="2197" spans="1:6" s="98" customFormat="1" x14ac:dyDescent="0.2">
      <c r="A2197" s="241"/>
      <c r="B2197" s="242"/>
      <c r="C2197" s="243"/>
      <c r="D2197" s="243"/>
      <c r="E2197" s="244"/>
      <c r="F2197" s="244"/>
    </row>
    <row r="2198" spans="1:6" s="98" customFormat="1" x14ac:dyDescent="0.2">
      <c r="A2198" s="241"/>
      <c r="B2198" s="242"/>
      <c r="C2198" s="243"/>
      <c r="D2198" s="243"/>
      <c r="E2198" s="244"/>
      <c r="F2198" s="244"/>
    </row>
    <row r="2199" spans="1:6" s="98" customFormat="1" x14ac:dyDescent="0.2">
      <c r="A2199" s="241"/>
      <c r="B2199" s="242"/>
      <c r="C2199" s="243"/>
      <c r="D2199" s="243"/>
      <c r="E2199" s="244"/>
      <c r="F2199" s="244"/>
    </row>
    <row r="2200" spans="1:6" s="98" customFormat="1" x14ac:dyDescent="0.2">
      <c r="A2200" s="241"/>
      <c r="B2200" s="242"/>
      <c r="C2200" s="243"/>
      <c r="D2200" s="243"/>
      <c r="E2200" s="244"/>
      <c r="F2200" s="244"/>
    </row>
    <row r="2201" spans="1:6" s="98" customFormat="1" x14ac:dyDescent="0.2">
      <c r="A2201" s="241"/>
      <c r="B2201" s="242"/>
      <c r="C2201" s="243"/>
      <c r="D2201" s="243"/>
      <c r="E2201" s="244"/>
      <c r="F2201" s="244"/>
    </row>
    <row r="2202" spans="1:6" s="98" customFormat="1" x14ac:dyDescent="0.2">
      <c r="A2202" s="241"/>
      <c r="B2202" s="242"/>
      <c r="C2202" s="243"/>
      <c r="D2202" s="243"/>
      <c r="E2202" s="244"/>
      <c r="F2202" s="244"/>
    </row>
    <row r="2203" spans="1:6" s="98" customFormat="1" x14ac:dyDescent="0.2">
      <c r="A2203" s="241"/>
      <c r="B2203" s="242"/>
      <c r="C2203" s="243"/>
      <c r="D2203" s="243"/>
      <c r="E2203" s="244"/>
      <c r="F2203" s="244"/>
    </row>
    <row r="2204" spans="1:6" s="98" customFormat="1" x14ac:dyDescent="0.2">
      <c r="A2204" s="241"/>
      <c r="B2204" s="242"/>
      <c r="C2204" s="243"/>
      <c r="D2204" s="243"/>
      <c r="E2204" s="244"/>
      <c r="F2204" s="244"/>
    </row>
    <row r="2205" spans="1:6" s="98" customFormat="1" x14ac:dyDescent="0.2">
      <c r="A2205" s="241"/>
      <c r="B2205" s="242"/>
      <c r="C2205" s="243"/>
      <c r="D2205" s="243"/>
      <c r="E2205" s="244"/>
      <c r="F2205" s="244"/>
    </row>
    <row r="2206" spans="1:6" s="98" customFormat="1" x14ac:dyDescent="0.2">
      <c r="A2206" s="241"/>
      <c r="B2206" s="242"/>
      <c r="C2206" s="243"/>
      <c r="D2206" s="243"/>
      <c r="E2206" s="244"/>
      <c r="F2206" s="244"/>
    </row>
    <row r="2207" spans="1:6" s="98" customFormat="1" x14ac:dyDescent="0.2">
      <c r="A2207" s="241"/>
      <c r="B2207" s="242"/>
      <c r="C2207" s="243"/>
      <c r="D2207" s="243"/>
      <c r="E2207" s="244"/>
      <c r="F2207" s="244"/>
    </row>
    <row r="2208" spans="1:6" s="98" customFormat="1" x14ac:dyDescent="0.2">
      <c r="A2208" s="241"/>
      <c r="B2208" s="242"/>
      <c r="C2208" s="243"/>
      <c r="D2208" s="243"/>
      <c r="E2208" s="244"/>
      <c r="F2208" s="244"/>
    </row>
    <row r="2209" spans="1:6" s="98" customFormat="1" x14ac:dyDescent="0.2">
      <c r="A2209" s="241"/>
      <c r="B2209" s="242"/>
      <c r="C2209" s="243"/>
      <c r="D2209" s="243"/>
      <c r="E2209" s="244"/>
      <c r="F2209" s="244"/>
    </row>
    <row r="2210" spans="1:6" s="98" customFormat="1" x14ac:dyDescent="0.2">
      <c r="A2210" s="241"/>
      <c r="B2210" s="242"/>
      <c r="C2210" s="243"/>
      <c r="D2210" s="243"/>
      <c r="E2210" s="244"/>
      <c r="F2210" s="244"/>
    </row>
    <row r="2211" spans="1:6" s="98" customFormat="1" x14ac:dyDescent="0.2">
      <c r="A2211" s="241"/>
      <c r="B2211" s="242"/>
      <c r="C2211" s="243"/>
      <c r="D2211" s="243"/>
      <c r="E2211" s="244"/>
      <c r="F2211" s="244"/>
    </row>
    <row r="2212" spans="1:6" s="98" customFormat="1" x14ac:dyDescent="0.2">
      <c r="A2212" s="241"/>
      <c r="B2212" s="242"/>
      <c r="C2212" s="243"/>
      <c r="D2212" s="243"/>
      <c r="E2212" s="244"/>
      <c r="F2212" s="244"/>
    </row>
    <row r="2213" spans="1:6" s="98" customFormat="1" x14ac:dyDescent="0.2">
      <c r="A2213" s="241"/>
      <c r="B2213" s="242"/>
      <c r="C2213" s="243"/>
      <c r="D2213" s="243"/>
      <c r="E2213" s="244"/>
      <c r="F2213" s="244"/>
    </row>
    <row r="2214" spans="1:6" s="98" customFormat="1" x14ac:dyDescent="0.2">
      <c r="A2214" s="241"/>
      <c r="B2214" s="242"/>
      <c r="C2214" s="243"/>
      <c r="D2214" s="243"/>
      <c r="E2214" s="244"/>
      <c r="F2214" s="244"/>
    </row>
    <row r="2215" spans="1:6" s="98" customFormat="1" x14ac:dyDescent="0.2">
      <c r="A2215" s="241"/>
      <c r="B2215" s="242"/>
      <c r="C2215" s="243"/>
      <c r="D2215" s="243"/>
      <c r="E2215" s="244"/>
      <c r="F2215" s="244"/>
    </row>
    <row r="2216" spans="1:6" s="98" customFormat="1" x14ac:dyDescent="0.2">
      <c r="A2216" s="241"/>
      <c r="B2216" s="242"/>
      <c r="C2216" s="243"/>
      <c r="D2216" s="243"/>
      <c r="E2216" s="244"/>
      <c r="F2216" s="244"/>
    </row>
    <row r="2217" spans="1:6" s="98" customFormat="1" x14ac:dyDescent="0.2">
      <c r="A2217" s="241"/>
      <c r="B2217" s="242"/>
      <c r="C2217" s="243"/>
      <c r="D2217" s="243"/>
      <c r="E2217" s="244"/>
      <c r="F2217" s="244"/>
    </row>
    <row r="2218" spans="1:6" s="98" customFormat="1" x14ac:dyDescent="0.2">
      <c r="A2218" s="241"/>
      <c r="B2218" s="242"/>
      <c r="C2218" s="243"/>
      <c r="D2218" s="243"/>
      <c r="E2218" s="244"/>
      <c r="F2218" s="244"/>
    </row>
    <row r="2219" spans="1:6" s="98" customFormat="1" x14ac:dyDescent="0.2">
      <c r="A2219" s="241"/>
      <c r="B2219" s="242"/>
      <c r="C2219" s="243"/>
      <c r="D2219" s="243"/>
      <c r="E2219" s="244"/>
      <c r="F2219" s="244"/>
    </row>
    <row r="2220" spans="1:6" s="98" customFormat="1" x14ac:dyDescent="0.2">
      <c r="A2220" s="241"/>
      <c r="B2220" s="242"/>
      <c r="C2220" s="243"/>
      <c r="D2220" s="243"/>
      <c r="E2220" s="244"/>
      <c r="F2220" s="244"/>
    </row>
    <row r="2221" spans="1:6" s="98" customFormat="1" x14ac:dyDescent="0.2">
      <c r="A2221" s="241"/>
      <c r="B2221" s="242"/>
      <c r="C2221" s="243"/>
      <c r="D2221" s="243"/>
      <c r="E2221" s="244"/>
      <c r="F2221" s="244"/>
    </row>
    <row r="2222" spans="1:6" s="98" customFormat="1" x14ac:dyDescent="0.2">
      <c r="A2222" s="241"/>
      <c r="B2222" s="242"/>
      <c r="C2222" s="243"/>
      <c r="D2222" s="243"/>
      <c r="E2222" s="244"/>
      <c r="F2222" s="244"/>
    </row>
    <row r="2223" spans="1:6" s="98" customFormat="1" x14ac:dyDescent="0.2">
      <c r="A2223" s="241"/>
      <c r="B2223" s="242"/>
      <c r="C2223" s="243"/>
      <c r="D2223" s="243"/>
      <c r="E2223" s="244"/>
      <c r="F2223" s="244"/>
    </row>
    <row r="2224" spans="1:6" s="98" customFormat="1" x14ac:dyDescent="0.2">
      <c r="A2224" s="241"/>
      <c r="B2224" s="242"/>
      <c r="C2224" s="243"/>
      <c r="D2224" s="243"/>
      <c r="E2224" s="244"/>
      <c r="F2224" s="244"/>
    </row>
    <row r="2225" spans="1:6" s="98" customFormat="1" x14ac:dyDescent="0.2">
      <c r="A2225" s="241"/>
      <c r="B2225" s="242"/>
      <c r="C2225" s="243"/>
      <c r="D2225" s="243"/>
      <c r="E2225" s="244"/>
      <c r="F2225" s="244"/>
    </row>
    <row r="2226" spans="1:6" s="98" customFormat="1" x14ac:dyDescent="0.2">
      <c r="A2226" s="241"/>
      <c r="B2226" s="242"/>
      <c r="C2226" s="243"/>
      <c r="D2226" s="243"/>
      <c r="E2226" s="244"/>
      <c r="F2226" s="244"/>
    </row>
    <row r="2227" spans="1:6" s="98" customFormat="1" x14ac:dyDescent="0.2">
      <c r="A2227" s="241"/>
      <c r="B2227" s="242"/>
      <c r="C2227" s="243"/>
      <c r="D2227" s="243"/>
      <c r="E2227" s="244"/>
      <c r="F2227" s="244"/>
    </row>
    <row r="2228" spans="1:6" s="98" customFormat="1" x14ac:dyDescent="0.2">
      <c r="A2228" s="241"/>
      <c r="B2228" s="242"/>
      <c r="C2228" s="243"/>
      <c r="D2228" s="243"/>
      <c r="E2228" s="244"/>
      <c r="F2228" s="244"/>
    </row>
    <row r="2229" spans="1:6" s="98" customFormat="1" x14ac:dyDescent="0.2">
      <c r="A2229" s="241"/>
      <c r="B2229" s="242"/>
      <c r="C2229" s="243"/>
      <c r="D2229" s="243"/>
      <c r="E2229" s="244"/>
      <c r="F2229" s="244"/>
    </row>
    <row r="2230" spans="1:6" s="98" customFormat="1" x14ac:dyDescent="0.2">
      <c r="A2230" s="241"/>
      <c r="B2230" s="242"/>
      <c r="C2230" s="243"/>
      <c r="D2230" s="243"/>
      <c r="E2230" s="244"/>
      <c r="F2230" s="244"/>
    </row>
    <row r="2231" spans="1:6" s="98" customFormat="1" x14ac:dyDescent="0.2">
      <c r="A2231" s="241"/>
      <c r="B2231" s="242"/>
      <c r="C2231" s="243"/>
      <c r="D2231" s="243"/>
      <c r="E2231" s="244"/>
      <c r="F2231" s="244"/>
    </row>
    <row r="2232" spans="1:6" s="98" customFormat="1" x14ac:dyDescent="0.2">
      <c r="A2232" s="241"/>
      <c r="B2232" s="242"/>
      <c r="C2232" s="243"/>
      <c r="D2232" s="243"/>
      <c r="E2232" s="244"/>
      <c r="F2232" s="244"/>
    </row>
    <row r="2233" spans="1:6" s="98" customFormat="1" x14ac:dyDescent="0.2">
      <c r="A2233" s="241"/>
      <c r="B2233" s="242"/>
      <c r="C2233" s="243"/>
      <c r="D2233" s="243"/>
      <c r="E2233" s="244"/>
      <c r="F2233" s="244"/>
    </row>
    <row r="2234" spans="1:6" s="98" customFormat="1" x14ac:dyDescent="0.2">
      <c r="A2234" s="241"/>
      <c r="B2234" s="242"/>
      <c r="C2234" s="243"/>
      <c r="D2234" s="243"/>
      <c r="E2234" s="244"/>
      <c r="F2234" s="244"/>
    </row>
    <row r="2235" spans="1:6" s="98" customFormat="1" x14ac:dyDescent="0.2">
      <c r="A2235" s="241"/>
      <c r="B2235" s="242"/>
      <c r="C2235" s="243"/>
      <c r="D2235" s="243"/>
      <c r="E2235" s="244"/>
      <c r="F2235" s="244"/>
    </row>
    <row r="2236" spans="1:6" s="98" customFormat="1" x14ac:dyDescent="0.2">
      <c r="A2236" s="241"/>
      <c r="B2236" s="242"/>
      <c r="C2236" s="243"/>
      <c r="D2236" s="243"/>
      <c r="E2236" s="244"/>
      <c r="F2236" s="244"/>
    </row>
    <row r="2237" spans="1:6" s="98" customFormat="1" x14ac:dyDescent="0.2">
      <c r="A2237" s="241"/>
      <c r="B2237" s="242"/>
      <c r="C2237" s="243"/>
      <c r="D2237" s="243"/>
      <c r="E2237" s="244"/>
      <c r="F2237" s="244"/>
    </row>
    <row r="2238" spans="1:6" s="98" customFormat="1" x14ac:dyDescent="0.2">
      <c r="A2238" s="241"/>
      <c r="B2238" s="242"/>
      <c r="C2238" s="243"/>
      <c r="D2238" s="243"/>
      <c r="E2238" s="244"/>
      <c r="F2238" s="244"/>
    </row>
    <row r="2239" spans="1:6" s="98" customFormat="1" x14ac:dyDescent="0.2">
      <c r="A2239" s="241"/>
      <c r="B2239" s="242"/>
      <c r="C2239" s="243"/>
      <c r="D2239" s="243"/>
      <c r="E2239" s="244"/>
      <c r="F2239" s="244"/>
    </row>
    <row r="2240" spans="1:6" s="98" customFormat="1" x14ac:dyDescent="0.2">
      <c r="A2240" s="241"/>
      <c r="B2240" s="242"/>
      <c r="C2240" s="243"/>
      <c r="D2240" s="243"/>
      <c r="E2240" s="244"/>
      <c r="F2240" s="244"/>
    </row>
    <row r="2241" spans="1:6" s="98" customFormat="1" x14ac:dyDescent="0.2">
      <c r="A2241" s="241"/>
      <c r="B2241" s="242"/>
      <c r="C2241" s="243"/>
      <c r="D2241" s="243"/>
      <c r="E2241" s="244"/>
      <c r="F2241" s="244"/>
    </row>
    <row r="2242" spans="1:6" s="98" customFormat="1" x14ac:dyDescent="0.2">
      <c r="A2242" s="241"/>
      <c r="B2242" s="242"/>
      <c r="C2242" s="243"/>
      <c r="D2242" s="243"/>
      <c r="E2242" s="244"/>
      <c r="F2242" s="244"/>
    </row>
    <row r="2243" spans="1:6" s="98" customFormat="1" x14ac:dyDescent="0.2">
      <c r="A2243" s="241"/>
      <c r="B2243" s="242"/>
      <c r="C2243" s="243"/>
      <c r="D2243" s="243"/>
      <c r="E2243" s="244"/>
      <c r="F2243" s="244"/>
    </row>
    <row r="2244" spans="1:6" s="98" customFormat="1" x14ac:dyDescent="0.2">
      <c r="A2244" s="241"/>
      <c r="B2244" s="242"/>
      <c r="C2244" s="243"/>
      <c r="D2244" s="243"/>
      <c r="E2244" s="244"/>
      <c r="F2244" s="244"/>
    </row>
    <row r="2245" spans="1:6" s="98" customFormat="1" x14ac:dyDescent="0.2">
      <c r="A2245" s="241"/>
      <c r="B2245" s="242"/>
      <c r="C2245" s="243"/>
      <c r="D2245" s="243"/>
      <c r="E2245" s="244"/>
      <c r="F2245" s="244"/>
    </row>
    <row r="2246" spans="1:6" s="98" customFormat="1" x14ac:dyDescent="0.2">
      <c r="A2246" s="241"/>
      <c r="B2246" s="242"/>
      <c r="C2246" s="243"/>
      <c r="D2246" s="243"/>
      <c r="E2246" s="244"/>
      <c r="F2246" s="244"/>
    </row>
    <row r="2247" spans="1:6" s="98" customFormat="1" x14ac:dyDescent="0.2">
      <c r="A2247" s="241"/>
      <c r="B2247" s="242"/>
      <c r="C2247" s="243"/>
      <c r="D2247" s="243"/>
      <c r="E2247" s="244"/>
      <c r="F2247" s="244"/>
    </row>
    <row r="2248" spans="1:6" s="98" customFormat="1" x14ac:dyDescent="0.2">
      <c r="A2248" s="241"/>
      <c r="B2248" s="242"/>
      <c r="C2248" s="243"/>
      <c r="D2248" s="243"/>
      <c r="E2248" s="244"/>
      <c r="F2248" s="244"/>
    </row>
    <row r="2249" spans="1:6" s="98" customFormat="1" x14ac:dyDescent="0.2">
      <c r="A2249" s="241"/>
      <c r="B2249" s="242"/>
      <c r="C2249" s="243"/>
      <c r="D2249" s="243"/>
      <c r="E2249" s="244"/>
      <c r="F2249" s="244"/>
    </row>
    <row r="2250" spans="1:6" s="98" customFormat="1" x14ac:dyDescent="0.2">
      <c r="A2250" s="241"/>
      <c r="B2250" s="242"/>
      <c r="C2250" s="243"/>
      <c r="D2250" s="243"/>
      <c r="E2250" s="244"/>
      <c r="F2250" s="244"/>
    </row>
    <row r="2251" spans="1:6" s="98" customFormat="1" x14ac:dyDescent="0.2">
      <c r="A2251" s="241"/>
      <c r="B2251" s="242"/>
      <c r="C2251" s="243"/>
      <c r="D2251" s="243"/>
      <c r="E2251" s="244"/>
      <c r="F2251" s="244"/>
    </row>
    <row r="2252" spans="1:6" s="98" customFormat="1" x14ac:dyDescent="0.2">
      <c r="A2252" s="241"/>
      <c r="B2252" s="242"/>
      <c r="C2252" s="243"/>
      <c r="D2252" s="243"/>
      <c r="E2252" s="244"/>
      <c r="F2252" s="244"/>
    </row>
    <row r="2253" spans="1:6" s="98" customFormat="1" x14ac:dyDescent="0.2">
      <c r="A2253" s="241"/>
      <c r="B2253" s="242"/>
      <c r="C2253" s="243"/>
      <c r="D2253" s="243"/>
      <c r="E2253" s="244"/>
      <c r="F2253" s="244"/>
    </row>
    <row r="2254" spans="1:6" s="98" customFormat="1" x14ac:dyDescent="0.2">
      <c r="A2254" s="241"/>
      <c r="B2254" s="242"/>
      <c r="C2254" s="243"/>
      <c r="D2254" s="243"/>
      <c r="E2254" s="244"/>
      <c r="F2254" s="244"/>
    </row>
    <row r="2255" spans="1:6" s="98" customFormat="1" x14ac:dyDescent="0.2">
      <c r="A2255" s="241"/>
      <c r="B2255" s="242"/>
      <c r="C2255" s="243"/>
      <c r="D2255" s="243"/>
      <c r="E2255" s="244"/>
      <c r="F2255" s="244"/>
    </row>
    <row r="2256" spans="1:6" s="98" customFormat="1" x14ac:dyDescent="0.2">
      <c r="A2256" s="241"/>
      <c r="B2256" s="242"/>
      <c r="C2256" s="243"/>
      <c r="D2256" s="243"/>
      <c r="E2256" s="244"/>
      <c r="F2256" s="244"/>
    </row>
    <row r="2257" spans="1:6" s="98" customFormat="1" x14ac:dyDescent="0.2">
      <c r="A2257" s="241"/>
      <c r="B2257" s="242"/>
      <c r="C2257" s="243"/>
      <c r="D2257" s="243"/>
      <c r="E2257" s="244"/>
      <c r="F2257" s="244"/>
    </row>
    <row r="2258" spans="1:6" s="98" customFormat="1" x14ac:dyDescent="0.2">
      <c r="A2258" s="241"/>
      <c r="B2258" s="242"/>
      <c r="C2258" s="243"/>
      <c r="D2258" s="243"/>
      <c r="E2258" s="244"/>
      <c r="F2258" s="244"/>
    </row>
    <row r="2259" spans="1:6" s="98" customFormat="1" x14ac:dyDescent="0.2">
      <c r="A2259" s="241"/>
      <c r="B2259" s="242"/>
      <c r="C2259" s="243"/>
      <c r="D2259" s="243"/>
      <c r="E2259" s="244"/>
      <c r="F2259" s="244"/>
    </row>
    <row r="2260" spans="1:6" s="98" customFormat="1" x14ac:dyDescent="0.2">
      <c r="A2260" s="241"/>
      <c r="B2260" s="242"/>
      <c r="C2260" s="243"/>
      <c r="D2260" s="243"/>
      <c r="E2260" s="244"/>
      <c r="F2260" s="244"/>
    </row>
    <row r="2261" spans="1:6" s="98" customFormat="1" x14ac:dyDescent="0.2">
      <c r="A2261" s="241"/>
      <c r="B2261" s="242"/>
      <c r="C2261" s="243"/>
      <c r="D2261" s="243"/>
      <c r="E2261" s="244"/>
      <c r="F2261" s="244"/>
    </row>
    <row r="2262" spans="1:6" s="98" customFormat="1" x14ac:dyDescent="0.2">
      <c r="A2262" s="241"/>
      <c r="B2262" s="242"/>
      <c r="C2262" s="243"/>
      <c r="D2262" s="243"/>
      <c r="E2262" s="244"/>
      <c r="F2262" s="244"/>
    </row>
    <row r="2263" spans="1:6" s="98" customFormat="1" x14ac:dyDescent="0.2">
      <c r="A2263" s="241"/>
      <c r="B2263" s="242"/>
      <c r="C2263" s="243"/>
      <c r="D2263" s="243"/>
      <c r="E2263" s="244"/>
      <c r="F2263" s="244"/>
    </row>
    <row r="2264" spans="1:6" s="98" customFormat="1" x14ac:dyDescent="0.2">
      <c r="A2264" s="241"/>
      <c r="B2264" s="242"/>
      <c r="C2264" s="243"/>
      <c r="D2264" s="243"/>
      <c r="E2264" s="244"/>
      <c r="F2264" s="244"/>
    </row>
    <row r="2265" spans="1:6" s="98" customFormat="1" x14ac:dyDescent="0.2">
      <c r="A2265" s="241"/>
      <c r="B2265" s="242"/>
      <c r="C2265" s="243"/>
      <c r="D2265" s="243"/>
      <c r="E2265" s="244"/>
      <c r="F2265" s="244"/>
    </row>
    <row r="2266" spans="1:6" s="98" customFormat="1" x14ac:dyDescent="0.2">
      <c r="A2266" s="241"/>
      <c r="B2266" s="242"/>
      <c r="C2266" s="243"/>
      <c r="D2266" s="243"/>
      <c r="E2266" s="244"/>
      <c r="F2266" s="244"/>
    </row>
    <row r="2267" spans="1:6" s="98" customFormat="1" x14ac:dyDescent="0.2">
      <c r="A2267" s="241"/>
      <c r="B2267" s="242"/>
      <c r="C2267" s="243"/>
      <c r="D2267" s="243"/>
      <c r="E2267" s="244"/>
      <c r="F2267" s="244"/>
    </row>
    <row r="2268" spans="1:6" s="98" customFormat="1" x14ac:dyDescent="0.2">
      <c r="A2268" s="241"/>
      <c r="B2268" s="242"/>
      <c r="C2268" s="243"/>
      <c r="D2268" s="243"/>
      <c r="E2268" s="244"/>
      <c r="F2268" s="244"/>
    </row>
    <row r="2269" spans="1:6" s="98" customFormat="1" x14ac:dyDescent="0.2">
      <c r="A2269" s="241"/>
      <c r="B2269" s="242"/>
      <c r="C2269" s="243"/>
      <c r="D2269" s="243"/>
      <c r="E2269" s="244"/>
      <c r="F2269" s="244"/>
    </row>
    <row r="2270" spans="1:6" s="98" customFormat="1" x14ac:dyDescent="0.2">
      <c r="A2270" s="241"/>
      <c r="B2270" s="242"/>
      <c r="C2270" s="243"/>
      <c r="D2270" s="243"/>
      <c r="E2270" s="244"/>
      <c r="F2270" s="244"/>
    </row>
    <row r="2271" spans="1:6" s="98" customFormat="1" x14ac:dyDescent="0.2">
      <c r="A2271" s="241"/>
      <c r="B2271" s="242"/>
      <c r="C2271" s="243"/>
      <c r="D2271" s="243"/>
      <c r="E2271" s="244"/>
      <c r="F2271" s="244"/>
    </row>
    <row r="2272" spans="1:6" s="98" customFormat="1" x14ac:dyDescent="0.2">
      <c r="A2272" s="241"/>
      <c r="B2272" s="242"/>
      <c r="C2272" s="243"/>
      <c r="D2272" s="243"/>
      <c r="E2272" s="244"/>
      <c r="F2272" s="244"/>
    </row>
    <row r="2273" spans="1:6" s="98" customFormat="1" x14ac:dyDescent="0.2">
      <c r="A2273" s="241"/>
      <c r="B2273" s="242"/>
      <c r="C2273" s="243"/>
      <c r="D2273" s="243"/>
      <c r="E2273" s="244"/>
      <c r="F2273" s="244"/>
    </row>
    <row r="2274" spans="1:6" s="98" customFormat="1" x14ac:dyDescent="0.2">
      <c r="A2274" s="241"/>
      <c r="B2274" s="242"/>
      <c r="C2274" s="243"/>
      <c r="D2274" s="243"/>
      <c r="E2274" s="244"/>
      <c r="F2274" s="244"/>
    </row>
    <row r="2275" spans="1:6" s="98" customFormat="1" x14ac:dyDescent="0.2">
      <c r="A2275" s="241"/>
      <c r="B2275" s="242"/>
      <c r="C2275" s="243"/>
      <c r="D2275" s="243"/>
      <c r="E2275" s="244"/>
      <c r="F2275" s="244"/>
    </row>
    <row r="2276" spans="1:6" s="98" customFormat="1" x14ac:dyDescent="0.2">
      <c r="A2276" s="241"/>
      <c r="B2276" s="242"/>
      <c r="C2276" s="243"/>
      <c r="D2276" s="243"/>
      <c r="E2276" s="244"/>
      <c r="F2276" s="244"/>
    </row>
    <row r="2277" spans="1:6" s="98" customFormat="1" x14ac:dyDescent="0.2">
      <c r="A2277" s="241"/>
      <c r="B2277" s="242"/>
      <c r="C2277" s="243"/>
      <c r="D2277" s="243"/>
      <c r="E2277" s="244"/>
      <c r="F2277" s="244"/>
    </row>
    <row r="2278" spans="1:6" s="98" customFormat="1" x14ac:dyDescent="0.2">
      <c r="A2278" s="241"/>
      <c r="B2278" s="242"/>
      <c r="C2278" s="243"/>
      <c r="D2278" s="243"/>
      <c r="E2278" s="244"/>
      <c r="F2278" s="244"/>
    </row>
    <row r="2279" spans="1:6" s="98" customFormat="1" x14ac:dyDescent="0.2">
      <c r="A2279" s="241"/>
      <c r="B2279" s="242"/>
      <c r="C2279" s="243"/>
      <c r="D2279" s="243"/>
      <c r="E2279" s="244"/>
      <c r="F2279" s="244"/>
    </row>
    <row r="2280" spans="1:6" s="98" customFormat="1" x14ac:dyDescent="0.2">
      <c r="A2280" s="241"/>
      <c r="B2280" s="242"/>
      <c r="C2280" s="243"/>
      <c r="D2280" s="243"/>
      <c r="E2280" s="244"/>
      <c r="F2280" s="244"/>
    </row>
    <row r="2281" spans="1:6" s="98" customFormat="1" x14ac:dyDescent="0.2">
      <c r="A2281" s="241"/>
      <c r="B2281" s="242"/>
      <c r="C2281" s="243"/>
      <c r="D2281" s="243"/>
      <c r="E2281" s="244"/>
      <c r="F2281" s="244"/>
    </row>
    <row r="2282" spans="1:6" s="98" customFormat="1" x14ac:dyDescent="0.2">
      <c r="A2282" s="241"/>
      <c r="B2282" s="242"/>
      <c r="C2282" s="243"/>
      <c r="D2282" s="243"/>
      <c r="E2282" s="244"/>
      <c r="F2282" s="244"/>
    </row>
    <row r="2283" spans="1:6" s="98" customFormat="1" x14ac:dyDescent="0.2">
      <c r="A2283" s="241"/>
      <c r="B2283" s="242"/>
      <c r="C2283" s="243"/>
      <c r="D2283" s="243"/>
      <c r="E2283" s="244"/>
      <c r="F2283" s="244"/>
    </row>
    <row r="2284" spans="1:6" s="98" customFormat="1" x14ac:dyDescent="0.2">
      <c r="A2284" s="241"/>
      <c r="B2284" s="242"/>
      <c r="C2284" s="243"/>
      <c r="D2284" s="243"/>
      <c r="E2284" s="244"/>
      <c r="F2284" s="244"/>
    </row>
    <row r="2285" spans="1:6" s="98" customFormat="1" x14ac:dyDescent="0.2">
      <c r="A2285" s="241"/>
      <c r="B2285" s="242"/>
      <c r="C2285" s="243"/>
      <c r="D2285" s="243"/>
      <c r="E2285" s="244"/>
      <c r="F2285" s="244"/>
    </row>
    <row r="2286" spans="1:6" s="98" customFormat="1" x14ac:dyDescent="0.2">
      <c r="A2286" s="241"/>
      <c r="B2286" s="242"/>
      <c r="C2286" s="243"/>
      <c r="D2286" s="243"/>
      <c r="E2286" s="244"/>
      <c r="F2286" s="244"/>
    </row>
    <row r="2287" spans="1:6" s="98" customFormat="1" x14ac:dyDescent="0.2">
      <c r="A2287" s="241"/>
      <c r="B2287" s="242"/>
      <c r="C2287" s="243"/>
      <c r="D2287" s="243"/>
      <c r="E2287" s="244"/>
      <c r="F2287" s="244"/>
    </row>
    <row r="2288" spans="1:6" s="98" customFormat="1" x14ac:dyDescent="0.2">
      <c r="A2288" s="241"/>
      <c r="B2288" s="242"/>
      <c r="C2288" s="243"/>
      <c r="D2288" s="243"/>
      <c r="E2288" s="244"/>
      <c r="F2288" s="244"/>
    </row>
    <row r="2289" spans="1:6" s="98" customFormat="1" x14ac:dyDescent="0.2">
      <c r="A2289" s="241"/>
      <c r="B2289" s="242"/>
      <c r="C2289" s="243"/>
      <c r="D2289" s="243"/>
      <c r="E2289" s="244"/>
      <c r="F2289" s="244"/>
    </row>
    <row r="2290" spans="1:6" s="98" customFormat="1" x14ac:dyDescent="0.2">
      <c r="A2290" s="241"/>
      <c r="B2290" s="242"/>
      <c r="C2290" s="243"/>
      <c r="D2290" s="243"/>
      <c r="E2290" s="244"/>
      <c r="F2290" s="244"/>
    </row>
    <row r="2291" spans="1:6" s="98" customFormat="1" x14ac:dyDescent="0.2">
      <c r="A2291" s="241"/>
      <c r="B2291" s="242"/>
      <c r="C2291" s="243"/>
      <c r="D2291" s="243"/>
      <c r="E2291" s="244"/>
      <c r="F2291" s="244"/>
    </row>
    <row r="2292" spans="1:6" s="98" customFormat="1" x14ac:dyDescent="0.2">
      <c r="A2292" s="241"/>
      <c r="B2292" s="242"/>
      <c r="C2292" s="243"/>
      <c r="D2292" s="243"/>
      <c r="E2292" s="244"/>
      <c r="F2292" s="244"/>
    </row>
    <row r="2293" spans="1:6" s="98" customFormat="1" x14ac:dyDescent="0.2">
      <c r="A2293" s="241"/>
      <c r="B2293" s="242"/>
      <c r="C2293" s="243"/>
      <c r="D2293" s="243"/>
      <c r="E2293" s="244"/>
      <c r="F2293" s="244"/>
    </row>
    <row r="2294" spans="1:6" s="98" customFormat="1" x14ac:dyDescent="0.2">
      <c r="A2294" s="241"/>
      <c r="B2294" s="242"/>
      <c r="C2294" s="243"/>
      <c r="D2294" s="243"/>
      <c r="E2294" s="244"/>
      <c r="F2294" s="244"/>
    </row>
    <row r="2295" spans="1:6" s="98" customFormat="1" x14ac:dyDescent="0.2">
      <c r="A2295" s="241"/>
      <c r="B2295" s="242"/>
      <c r="C2295" s="243"/>
      <c r="D2295" s="243"/>
      <c r="E2295" s="244"/>
      <c r="F2295" s="244"/>
    </row>
    <row r="2296" spans="1:6" s="98" customFormat="1" x14ac:dyDescent="0.2">
      <c r="A2296" s="241"/>
      <c r="B2296" s="242"/>
      <c r="C2296" s="243"/>
      <c r="D2296" s="243"/>
      <c r="E2296" s="244"/>
      <c r="F2296" s="244"/>
    </row>
    <row r="2297" spans="1:6" s="98" customFormat="1" x14ac:dyDescent="0.2">
      <c r="A2297" s="241"/>
      <c r="B2297" s="242"/>
      <c r="C2297" s="243"/>
      <c r="D2297" s="243"/>
      <c r="E2297" s="244"/>
      <c r="F2297" s="244"/>
    </row>
    <row r="2298" spans="1:6" s="98" customFormat="1" x14ac:dyDescent="0.2">
      <c r="A2298" s="241"/>
      <c r="B2298" s="242"/>
      <c r="C2298" s="243"/>
      <c r="D2298" s="243"/>
      <c r="E2298" s="244"/>
      <c r="F2298" s="244"/>
    </row>
    <row r="2299" spans="1:6" s="98" customFormat="1" x14ac:dyDescent="0.2">
      <c r="A2299" s="241"/>
      <c r="B2299" s="242"/>
      <c r="C2299" s="243"/>
      <c r="D2299" s="243"/>
      <c r="E2299" s="244"/>
      <c r="F2299" s="244"/>
    </row>
    <row r="2300" spans="1:6" s="98" customFormat="1" x14ac:dyDescent="0.2">
      <c r="A2300" s="241"/>
      <c r="B2300" s="242"/>
      <c r="C2300" s="243"/>
      <c r="D2300" s="243"/>
      <c r="E2300" s="244"/>
      <c r="F2300" s="244"/>
    </row>
    <row r="2301" spans="1:6" s="98" customFormat="1" x14ac:dyDescent="0.2">
      <c r="A2301" s="241"/>
      <c r="B2301" s="242"/>
      <c r="C2301" s="243"/>
      <c r="D2301" s="243"/>
      <c r="E2301" s="244"/>
      <c r="F2301" s="244"/>
    </row>
    <row r="2302" spans="1:6" s="98" customFormat="1" x14ac:dyDescent="0.2">
      <c r="A2302" s="241"/>
      <c r="B2302" s="242"/>
      <c r="C2302" s="243"/>
      <c r="D2302" s="243"/>
      <c r="E2302" s="244"/>
      <c r="F2302" s="244"/>
    </row>
    <row r="2303" spans="1:6" s="98" customFormat="1" x14ac:dyDescent="0.2">
      <c r="A2303" s="241"/>
      <c r="B2303" s="242"/>
      <c r="C2303" s="243"/>
      <c r="D2303" s="243"/>
      <c r="E2303" s="244"/>
      <c r="F2303" s="244"/>
    </row>
    <row r="2304" spans="1:6" s="98" customFormat="1" x14ac:dyDescent="0.2">
      <c r="A2304" s="241"/>
      <c r="B2304" s="242"/>
      <c r="C2304" s="243"/>
      <c r="D2304" s="243"/>
      <c r="E2304" s="244"/>
      <c r="F2304" s="244"/>
    </row>
    <row r="2305" spans="1:6" s="98" customFormat="1" x14ac:dyDescent="0.2">
      <c r="A2305" s="241"/>
      <c r="B2305" s="242"/>
      <c r="C2305" s="243"/>
      <c r="D2305" s="243"/>
      <c r="E2305" s="244"/>
      <c r="F2305" s="244"/>
    </row>
    <row r="2306" spans="1:6" s="98" customFormat="1" x14ac:dyDescent="0.2">
      <c r="A2306" s="241"/>
      <c r="B2306" s="242"/>
      <c r="C2306" s="243"/>
      <c r="D2306" s="243"/>
      <c r="E2306" s="244"/>
      <c r="F2306" s="244"/>
    </row>
    <row r="2307" spans="1:6" s="98" customFormat="1" x14ac:dyDescent="0.2">
      <c r="A2307" s="241"/>
      <c r="B2307" s="242"/>
      <c r="C2307" s="243"/>
      <c r="D2307" s="243"/>
      <c r="E2307" s="244"/>
      <c r="F2307" s="244"/>
    </row>
    <row r="2308" spans="1:6" s="98" customFormat="1" x14ac:dyDescent="0.2">
      <c r="A2308" s="241"/>
      <c r="B2308" s="242"/>
      <c r="C2308" s="243"/>
      <c r="D2308" s="243"/>
      <c r="E2308" s="244"/>
      <c r="F2308" s="244"/>
    </row>
    <row r="2309" spans="1:6" s="98" customFormat="1" x14ac:dyDescent="0.2">
      <c r="A2309" s="241"/>
      <c r="B2309" s="242"/>
      <c r="C2309" s="243"/>
      <c r="D2309" s="243"/>
      <c r="E2309" s="244"/>
      <c r="F2309" s="244"/>
    </row>
    <row r="2310" spans="1:6" s="98" customFormat="1" x14ac:dyDescent="0.2">
      <c r="A2310" s="241"/>
      <c r="B2310" s="242"/>
      <c r="C2310" s="243"/>
      <c r="D2310" s="243"/>
      <c r="E2310" s="244"/>
      <c r="F2310" s="244"/>
    </row>
    <row r="2311" spans="1:6" s="98" customFormat="1" x14ac:dyDescent="0.2">
      <c r="A2311" s="241"/>
      <c r="B2311" s="242"/>
      <c r="C2311" s="243"/>
      <c r="D2311" s="243"/>
      <c r="E2311" s="244"/>
      <c r="F2311" s="244"/>
    </row>
    <row r="2312" spans="1:6" s="98" customFormat="1" x14ac:dyDescent="0.2">
      <c r="A2312" s="241"/>
      <c r="B2312" s="242"/>
      <c r="C2312" s="243"/>
      <c r="D2312" s="243"/>
      <c r="E2312" s="244"/>
      <c r="F2312" s="244"/>
    </row>
    <row r="2313" spans="1:6" s="98" customFormat="1" x14ac:dyDescent="0.2">
      <c r="A2313" s="241"/>
      <c r="B2313" s="242"/>
      <c r="C2313" s="243"/>
      <c r="D2313" s="243"/>
      <c r="E2313" s="244"/>
      <c r="F2313" s="244"/>
    </row>
    <row r="2314" spans="1:6" s="98" customFormat="1" x14ac:dyDescent="0.2">
      <c r="A2314" s="241"/>
      <c r="B2314" s="242"/>
      <c r="C2314" s="243"/>
      <c r="D2314" s="243"/>
      <c r="E2314" s="244"/>
      <c r="F2314" s="244"/>
    </row>
    <row r="2315" spans="1:6" s="98" customFormat="1" x14ac:dyDescent="0.2">
      <c r="A2315" s="241"/>
      <c r="B2315" s="242"/>
      <c r="C2315" s="243"/>
      <c r="D2315" s="243"/>
      <c r="E2315" s="244"/>
      <c r="F2315" s="244"/>
    </row>
    <row r="2316" spans="1:6" s="98" customFormat="1" x14ac:dyDescent="0.2">
      <c r="A2316" s="241"/>
      <c r="B2316" s="242"/>
      <c r="C2316" s="243"/>
      <c r="D2316" s="243"/>
      <c r="E2316" s="244"/>
      <c r="F2316" s="244"/>
    </row>
    <row r="2317" spans="1:6" s="98" customFormat="1" x14ac:dyDescent="0.2">
      <c r="A2317" s="241"/>
      <c r="B2317" s="242"/>
      <c r="C2317" s="243"/>
      <c r="D2317" s="243"/>
      <c r="E2317" s="244"/>
      <c r="F2317" s="244"/>
    </row>
    <row r="2318" spans="1:6" s="98" customFormat="1" x14ac:dyDescent="0.2">
      <c r="A2318" s="241"/>
      <c r="B2318" s="242"/>
      <c r="C2318" s="243"/>
      <c r="D2318" s="243"/>
      <c r="E2318" s="244"/>
      <c r="F2318" s="244"/>
    </row>
    <row r="2319" spans="1:6" s="98" customFormat="1" x14ac:dyDescent="0.2">
      <c r="A2319" s="241"/>
      <c r="B2319" s="242"/>
      <c r="C2319" s="243"/>
      <c r="D2319" s="243"/>
      <c r="E2319" s="244"/>
      <c r="F2319" s="244"/>
    </row>
    <row r="2320" spans="1:6" s="98" customFormat="1" x14ac:dyDescent="0.2">
      <c r="A2320" s="241"/>
      <c r="B2320" s="242"/>
      <c r="C2320" s="243"/>
      <c r="D2320" s="243"/>
      <c r="E2320" s="244"/>
      <c r="F2320" s="244"/>
    </row>
    <row r="2321" spans="1:6" s="98" customFormat="1" x14ac:dyDescent="0.2">
      <c r="A2321" s="241"/>
      <c r="B2321" s="242"/>
      <c r="C2321" s="243"/>
      <c r="D2321" s="243"/>
      <c r="E2321" s="244"/>
      <c r="F2321" s="244"/>
    </row>
    <row r="2322" spans="1:6" s="98" customFormat="1" x14ac:dyDescent="0.2">
      <c r="A2322" s="241"/>
      <c r="B2322" s="242"/>
      <c r="C2322" s="243"/>
      <c r="D2322" s="243"/>
      <c r="E2322" s="244"/>
      <c r="F2322" s="244"/>
    </row>
    <row r="2323" spans="1:6" s="98" customFormat="1" x14ac:dyDescent="0.2">
      <c r="A2323" s="241"/>
      <c r="B2323" s="242"/>
      <c r="C2323" s="243"/>
      <c r="D2323" s="243"/>
      <c r="E2323" s="244"/>
      <c r="F2323" s="244"/>
    </row>
    <row r="2324" spans="1:6" s="98" customFormat="1" x14ac:dyDescent="0.2">
      <c r="A2324" s="241"/>
      <c r="B2324" s="242"/>
      <c r="C2324" s="243"/>
      <c r="D2324" s="243"/>
      <c r="E2324" s="244"/>
      <c r="F2324" s="244"/>
    </row>
    <row r="2325" spans="1:6" s="98" customFormat="1" x14ac:dyDescent="0.2">
      <c r="A2325" s="241"/>
      <c r="B2325" s="242"/>
      <c r="C2325" s="243"/>
      <c r="D2325" s="243"/>
      <c r="E2325" s="244"/>
      <c r="F2325" s="244"/>
    </row>
    <row r="2326" spans="1:6" s="98" customFormat="1" x14ac:dyDescent="0.2">
      <c r="A2326" s="241"/>
      <c r="B2326" s="242"/>
      <c r="C2326" s="243"/>
      <c r="D2326" s="243"/>
      <c r="E2326" s="244"/>
      <c r="F2326" s="244"/>
    </row>
    <row r="2327" spans="1:6" s="98" customFormat="1" x14ac:dyDescent="0.2">
      <c r="A2327" s="241"/>
      <c r="B2327" s="242"/>
      <c r="C2327" s="243"/>
      <c r="D2327" s="243"/>
      <c r="E2327" s="244"/>
      <c r="F2327" s="244"/>
    </row>
    <row r="2328" spans="1:6" s="98" customFormat="1" x14ac:dyDescent="0.2">
      <c r="A2328" s="241"/>
      <c r="B2328" s="242"/>
      <c r="C2328" s="243"/>
      <c r="D2328" s="243"/>
      <c r="E2328" s="244"/>
      <c r="F2328" s="244"/>
    </row>
    <row r="2329" spans="1:6" s="98" customFormat="1" x14ac:dyDescent="0.2">
      <c r="A2329" s="241"/>
      <c r="B2329" s="242"/>
      <c r="C2329" s="243"/>
      <c r="D2329" s="243"/>
      <c r="E2329" s="244"/>
      <c r="F2329" s="244"/>
    </row>
    <row r="2330" spans="1:6" s="98" customFormat="1" x14ac:dyDescent="0.2">
      <c r="A2330" s="241"/>
      <c r="B2330" s="242"/>
      <c r="C2330" s="243"/>
      <c r="D2330" s="243"/>
      <c r="E2330" s="244"/>
      <c r="F2330" s="244"/>
    </row>
    <row r="2331" spans="1:6" s="98" customFormat="1" x14ac:dyDescent="0.2">
      <c r="A2331" s="241"/>
      <c r="B2331" s="242"/>
      <c r="C2331" s="243"/>
      <c r="D2331" s="243"/>
      <c r="E2331" s="244"/>
      <c r="F2331" s="244"/>
    </row>
    <row r="2332" spans="1:6" s="98" customFormat="1" x14ac:dyDescent="0.2">
      <c r="A2332" s="241"/>
      <c r="B2332" s="242"/>
      <c r="C2332" s="243"/>
      <c r="D2332" s="243"/>
      <c r="E2332" s="244"/>
      <c r="F2332" s="244"/>
    </row>
    <row r="2333" spans="1:6" s="98" customFormat="1" x14ac:dyDescent="0.2">
      <c r="A2333" s="241"/>
      <c r="B2333" s="242"/>
      <c r="C2333" s="243"/>
      <c r="D2333" s="243"/>
      <c r="E2333" s="244"/>
      <c r="F2333" s="244"/>
    </row>
    <row r="2334" spans="1:6" s="98" customFormat="1" x14ac:dyDescent="0.2">
      <c r="A2334" s="241"/>
      <c r="B2334" s="242"/>
      <c r="C2334" s="243"/>
      <c r="D2334" s="243"/>
      <c r="E2334" s="244"/>
      <c r="F2334" s="244"/>
    </row>
    <row r="2335" spans="1:6" s="98" customFormat="1" x14ac:dyDescent="0.2">
      <c r="A2335" s="241"/>
      <c r="B2335" s="242"/>
      <c r="C2335" s="243"/>
      <c r="D2335" s="243"/>
      <c r="E2335" s="244"/>
      <c r="F2335" s="244"/>
    </row>
    <row r="2336" spans="1:6" s="98" customFormat="1" x14ac:dyDescent="0.2">
      <c r="A2336" s="241"/>
      <c r="B2336" s="242"/>
      <c r="C2336" s="243"/>
      <c r="D2336" s="243"/>
      <c r="E2336" s="244"/>
      <c r="F2336" s="244"/>
    </row>
    <row r="2337" spans="1:6" s="98" customFormat="1" x14ac:dyDescent="0.2">
      <c r="A2337" s="241"/>
      <c r="B2337" s="242"/>
      <c r="C2337" s="243"/>
      <c r="D2337" s="243"/>
      <c r="E2337" s="244"/>
      <c r="F2337" s="244"/>
    </row>
    <row r="2338" spans="1:6" s="98" customFormat="1" x14ac:dyDescent="0.2">
      <c r="A2338" s="241"/>
      <c r="B2338" s="242"/>
      <c r="C2338" s="243"/>
      <c r="D2338" s="243"/>
      <c r="E2338" s="244"/>
      <c r="F2338" s="244"/>
    </row>
    <row r="2339" spans="1:6" s="98" customFormat="1" x14ac:dyDescent="0.2">
      <c r="A2339" s="241"/>
      <c r="B2339" s="242"/>
      <c r="C2339" s="243"/>
      <c r="D2339" s="243"/>
      <c r="E2339" s="244"/>
      <c r="F2339" s="244"/>
    </row>
    <row r="2340" spans="1:6" s="98" customFormat="1" x14ac:dyDescent="0.2">
      <c r="A2340" s="241"/>
      <c r="B2340" s="242"/>
      <c r="C2340" s="243"/>
      <c r="D2340" s="243"/>
      <c r="E2340" s="244"/>
      <c r="F2340" s="244"/>
    </row>
    <row r="2341" spans="1:6" s="98" customFormat="1" x14ac:dyDescent="0.2">
      <c r="A2341" s="241"/>
      <c r="B2341" s="242"/>
      <c r="C2341" s="243"/>
      <c r="D2341" s="243"/>
      <c r="E2341" s="244"/>
      <c r="F2341" s="244"/>
    </row>
    <row r="2342" spans="1:6" s="98" customFormat="1" x14ac:dyDescent="0.2">
      <c r="A2342" s="241"/>
      <c r="B2342" s="242"/>
      <c r="C2342" s="243"/>
      <c r="D2342" s="243"/>
      <c r="E2342" s="244"/>
      <c r="F2342" s="244"/>
    </row>
    <row r="2343" spans="1:6" s="98" customFormat="1" x14ac:dyDescent="0.2">
      <c r="A2343" s="241"/>
      <c r="B2343" s="242"/>
      <c r="C2343" s="243"/>
      <c r="D2343" s="243"/>
      <c r="E2343" s="244"/>
      <c r="F2343" s="244"/>
    </row>
    <row r="2344" spans="1:6" s="98" customFormat="1" x14ac:dyDescent="0.2">
      <c r="A2344" s="241"/>
      <c r="B2344" s="242"/>
      <c r="C2344" s="243"/>
      <c r="D2344" s="243"/>
      <c r="E2344" s="244"/>
      <c r="F2344" s="244"/>
    </row>
    <row r="2345" spans="1:6" s="98" customFormat="1" x14ac:dyDescent="0.2">
      <c r="A2345" s="241"/>
      <c r="B2345" s="242"/>
      <c r="C2345" s="243"/>
      <c r="D2345" s="243"/>
      <c r="E2345" s="244"/>
      <c r="F2345" s="244"/>
    </row>
    <row r="2346" spans="1:6" s="98" customFormat="1" x14ac:dyDescent="0.2">
      <c r="A2346" s="241"/>
      <c r="B2346" s="242"/>
      <c r="C2346" s="243"/>
      <c r="D2346" s="243"/>
      <c r="E2346" s="244"/>
      <c r="F2346" s="244"/>
    </row>
    <row r="2347" spans="1:6" s="98" customFormat="1" x14ac:dyDescent="0.2">
      <c r="A2347" s="241"/>
      <c r="B2347" s="242"/>
      <c r="C2347" s="243"/>
      <c r="D2347" s="243"/>
      <c r="E2347" s="244"/>
      <c r="F2347" s="244"/>
    </row>
    <row r="2348" spans="1:6" s="98" customFormat="1" x14ac:dyDescent="0.2">
      <c r="A2348" s="241"/>
      <c r="B2348" s="242"/>
      <c r="C2348" s="243"/>
      <c r="D2348" s="243"/>
      <c r="E2348" s="244"/>
      <c r="F2348" s="244"/>
    </row>
    <row r="2349" spans="1:6" s="98" customFormat="1" x14ac:dyDescent="0.2">
      <c r="A2349" s="241"/>
      <c r="B2349" s="242"/>
      <c r="C2349" s="243"/>
      <c r="D2349" s="243"/>
      <c r="E2349" s="244"/>
      <c r="F2349" s="244"/>
    </row>
    <row r="2350" spans="1:6" s="98" customFormat="1" x14ac:dyDescent="0.2">
      <c r="A2350" s="241"/>
      <c r="B2350" s="242"/>
      <c r="C2350" s="243"/>
      <c r="D2350" s="243"/>
      <c r="E2350" s="244"/>
      <c r="F2350" s="244"/>
    </row>
    <row r="2351" spans="1:6" s="98" customFormat="1" x14ac:dyDescent="0.2">
      <c r="A2351" s="241"/>
      <c r="B2351" s="242"/>
      <c r="C2351" s="243"/>
      <c r="D2351" s="243"/>
      <c r="E2351" s="244"/>
      <c r="F2351" s="244"/>
    </row>
    <row r="2352" spans="1:6" s="98" customFormat="1" x14ac:dyDescent="0.2">
      <c r="A2352" s="241"/>
      <c r="B2352" s="242"/>
      <c r="C2352" s="243"/>
      <c r="D2352" s="243"/>
      <c r="E2352" s="244"/>
      <c r="F2352" s="244"/>
    </row>
    <row r="2353" spans="1:6" s="98" customFormat="1" x14ac:dyDescent="0.2">
      <c r="A2353" s="241"/>
      <c r="B2353" s="242"/>
      <c r="C2353" s="243"/>
      <c r="D2353" s="243"/>
      <c r="E2353" s="244"/>
      <c r="F2353" s="244"/>
    </row>
    <row r="2354" spans="1:6" s="98" customFormat="1" x14ac:dyDescent="0.2">
      <c r="A2354" s="241"/>
      <c r="B2354" s="242"/>
      <c r="C2354" s="243"/>
      <c r="D2354" s="243"/>
      <c r="E2354" s="244"/>
      <c r="F2354" s="244"/>
    </row>
    <row r="2355" spans="1:6" s="98" customFormat="1" x14ac:dyDescent="0.2">
      <c r="A2355" s="241"/>
      <c r="B2355" s="242"/>
      <c r="C2355" s="243"/>
      <c r="D2355" s="243"/>
      <c r="E2355" s="244"/>
      <c r="F2355" s="244"/>
    </row>
    <row r="2356" spans="1:6" s="98" customFormat="1" x14ac:dyDescent="0.2">
      <c r="A2356" s="241"/>
      <c r="B2356" s="242"/>
      <c r="C2356" s="243"/>
      <c r="D2356" s="243"/>
      <c r="E2356" s="244"/>
      <c r="F2356" s="244"/>
    </row>
    <row r="2357" spans="1:6" s="98" customFormat="1" x14ac:dyDescent="0.2">
      <c r="A2357" s="241"/>
      <c r="B2357" s="242"/>
      <c r="C2357" s="243"/>
      <c r="D2357" s="243"/>
      <c r="E2357" s="244"/>
      <c r="F2357" s="244"/>
    </row>
    <row r="2358" spans="1:6" s="98" customFormat="1" x14ac:dyDescent="0.2">
      <c r="A2358" s="241"/>
      <c r="B2358" s="242"/>
      <c r="C2358" s="243"/>
      <c r="D2358" s="243"/>
      <c r="E2358" s="244"/>
      <c r="F2358" s="244"/>
    </row>
    <row r="2359" spans="1:6" s="98" customFormat="1" x14ac:dyDescent="0.2">
      <c r="A2359" s="241"/>
      <c r="B2359" s="242"/>
      <c r="C2359" s="243"/>
      <c r="D2359" s="243"/>
      <c r="E2359" s="244"/>
      <c r="F2359" s="244"/>
    </row>
    <row r="2360" spans="1:6" s="98" customFormat="1" x14ac:dyDescent="0.2">
      <c r="A2360" s="241"/>
      <c r="B2360" s="242"/>
      <c r="C2360" s="243"/>
      <c r="D2360" s="243"/>
      <c r="E2360" s="244"/>
      <c r="F2360" s="244"/>
    </row>
    <row r="2361" spans="1:6" s="98" customFormat="1" x14ac:dyDescent="0.2">
      <c r="A2361" s="241"/>
      <c r="B2361" s="242"/>
      <c r="C2361" s="243"/>
      <c r="D2361" s="243"/>
      <c r="E2361" s="244"/>
      <c r="F2361" s="244"/>
    </row>
    <row r="2362" spans="1:6" s="98" customFormat="1" x14ac:dyDescent="0.2">
      <c r="A2362" s="241"/>
      <c r="B2362" s="242"/>
      <c r="C2362" s="243"/>
      <c r="D2362" s="243"/>
      <c r="E2362" s="244"/>
      <c r="F2362" s="244"/>
    </row>
    <row r="2363" spans="1:6" s="98" customFormat="1" x14ac:dyDescent="0.2">
      <c r="A2363" s="241"/>
      <c r="B2363" s="242"/>
      <c r="C2363" s="243"/>
      <c r="D2363" s="243"/>
      <c r="E2363" s="244"/>
      <c r="F2363" s="244"/>
    </row>
    <row r="2364" spans="1:6" s="98" customFormat="1" x14ac:dyDescent="0.2">
      <c r="A2364" s="241"/>
      <c r="B2364" s="242"/>
      <c r="C2364" s="243"/>
      <c r="D2364" s="243"/>
      <c r="E2364" s="244"/>
      <c r="F2364" s="244"/>
    </row>
    <row r="2365" spans="1:6" s="98" customFormat="1" x14ac:dyDescent="0.2">
      <c r="A2365" s="241"/>
      <c r="B2365" s="242"/>
      <c r="C2365" s="243"/>
      <c r="D2365" s="243"/>
      <c r="E2365" s="244"/>
      <c r="F2365" s="244"/>
    </row>
    <row r="2366" spans="1:6" s="98" customFormat="1" x14ac:dyDescent="0.2">
      <c r="A2366" s="241"/>
      <c r="B2366" s="242"/>
      <c r="C2366" s="243"/>
      <c r="D2366" s="243"/>
      <c r="E2366" s="244"/>
      <c r="F2366" s="244"/>
    </row>
    <row r="2367" spans="1:6" s="98" customFormat="1" x14ac:dyDescent="0.2">
      <c r="A2367" s="241"/>
      <c r="B2367" s="242"/>
      <c r="C2367" s="243"/>
      <c r="D2367" s="243"/>
      <c r="E2367" s="244"/>
      <c r="F2367" s="244"/>
    </row>
    <row r="2368" spans="1:6" s="98" customFormat="1" x14ac:dyDescent="0.2">
      <c r="A2368" s="241"/>
      <c r="B2368" s="242"/>
      <c r="C2368" s="243"/>
      <c r="D2368" s="243"/>
      <c r="E2368" s="244"/>
      <c r="F2368" s="244"/>
    </row>
    <row r="2369" spans="1:6" s="98" customFormat="1" x14ac:dyDescent="0.2">
      <c r="A2369" s="241"/>
      <c r="B2369" s="242"/>
      <c r="C2369" s="243"/>
      <c r="D2369" s="243"/>
      <c r="E2369" s="244"/>
      <c r="F2369" s="244"/>
    </row>
    <row r="2370" spans="1:6" s="98" customFormat="1" x14ac:dyDescent="0.2">
      <c r="A2370" s="241"/>
      <c r="B2370" s="242"/>
      <c r="C2370" s="243"/>
      <c r="D2370" s="243"/>
      <c r="E2370" s="244"/>
      <c r="F2370" s="244"/>
    </row>
    <row r="2371" spans="1:6" s="98" customFormat="1" x14ac:dyDescent="0.2">
      <c r="A2371" s="241"/>
      <c r="B2371" s="242"/>
      <c r="C2371" s="243"/>
      <c r="D2371" s="243"/>
      <c r="E2371" s="244"/>
      <c r="F2371" s="244"/>
    </row>
    <row r="2372" spans="1:6" s="98" customFormat="1" x14ac:dyDescent="0.2">
      <c r="A2372" s="241"/>
      <c r="B2372" s="242"/>
      <c r="C2372" s="243"/>
      <c r="D2372" s="243"/>
      <c r="E2372" s="244"/>
      <c r="F2372" s="244"/>
    </row>
    <row r="2373" spans="1:6" s="98" customFormat="1" x14ac:dyDescent="0.2">
      <c r="A2373" s="241"/>
      <c r="B2373" s="242"/>
      <c r="C2373" s="243"/>
      <c r="D2373" s="243"/>
      <c r="E2373" s="244"/>
      <c r="F2373" s="244"/>
    </row>
    <row r="2374" spans="1:6" s="98" customFormat="1" x14ac:dyDescent="0.2">
      <c r="A2374" s="241"/>
      <c r="B2374" s="242"/>
      <c r="C2374" s="243"/>
      <c r="D2374" s="243"/>
      <c r="E2374" s="244"/>
      <c r="F2374" s="244"/>
    </row>
    <row r="2375" spans="1:6" s="98" customFormat="1" x14ac:dyDescent="0.2">
      <c r="A2375" s="241"/>
      <c r="B2375" s="242"/>
      <c r="C2375" s="243"/>
      <c r="D2375" s="243"/>
      <c r="E2375" s="244"/>
      <c r="F2375" s="244"/>
    </row>
    <row r="2376" spans="1:6" s="98" customFormat="1" x14ac:dyDescent="0.2">
      <c r="A2376" s="241"/>
      <c r="B2376" s="242"/>
      <c r="C2376" s="243"/>
      <c r="D2376" s="243"/>
      <c r="E2376" s="244"/>
      <c r="F2376" s="244"/>
    </row>
    <row r="2377" spans="1:6" s="98" customFormat="1" x14ac:dyDescent="0.2">
      <c r="A2377" s="241"/>
      <c r="B2377" s="242"/>
      <c r="C2377" s="243"/>
      <c r="D2377" s="243"/>
      <c r="E2377" s="244"/>
      <c r="F2377" s="244"/>
    </row>
    <row r="2378" spans="1:6" s="98" customFormat="1" x14ac:dyDescent="0.2">
      <c r="A2378" s="241"/>
      <c r="B2378" s="242"/>
      <c r="C2378" s="243"/>
      <c r="D2378" s="243"/>
      <c r="E2378" s="244"/>
      <c r="F2378" s="244"/>
    </row>
    <row r="2379" spans="1:6" s="98" customFormat="1" x14ac:dyDescent="0.2">
      <c r="A2379" s="241"/>
      <c r="B2379" s="242"/>
      <c r="C2379" s="243"/>
      <c r="D2379" s="243"/>
      <c r="E2379" s="244"/>
      <c r="F2379" s="244"/>
    </row>
    <row r="2380" spans="1:6" s="98" customFormat="1" x14ac:dyDescent="0.2">
      <c r="A2380" s="241"/>
      <c r="B2380" s="242"/>
      <c r="C2380" s="243"/>
      <c r="D2380" s="243"/>
      <c r="E2380" s="244"/>
      <c r="F2380" s="244"/>
    </row>
    <row r="2381" spans="1:6" s="98" customFormat="1" x14ac:dyDescent="0.2">
      <c r="A2381" s="241"/>
      <c r="B2381" s="242"/>
      <c r="C2381" s="243"/>
      <c r="D2381" s="243"/>
      <c r="E2381" s="244"/>
      <c r="F2381" s="244"/>
    </row>
    <row r="2382" spans="1:6" s="98" customFormat="1" x14ac:dyDescent="0.2">
      <c r="A2382" s="241"/>
      <c r="B2382" s="242"/>
      <c r="C2382" s="243"/>
      <c r="D2382" s="243"/>
      <c r="E2382" s="244"/>
      <c r="F2382" s="244"/>
    </row>
    <row r="2383" spans="1:6" s="98" customFormat="1" x14ac:dyDescent="0.2">
      <c r="A2383" s="241"/>
      <c r="B2383" s="242"/>
      <c r="C2383" s="243"/>
      <c r="D2383" s="243"/>
      <c r="E2383" s="244"/>
      <c r="F2383" s="244"/>
    </row>
    <row r="2384" spans="1:6" s="98" customFormat="1" x14ac:dyDescent="0.2">
      <c r="A2384" s="241"/>
      <c r="B2384" s="242"/>
      <c r="C2384" s="243"/>
      <c r="D2384" s="243"/>
      <c r="E2384" s="244"/>
      <c r="F2384" s="244"/>
    </row>
    <row r="2385" spans="1:6" s="98" customFormat="1" x14ac:dyDescent="0.2">
      <c r="A2385" s="241"/>
      <c r="B2385" s="242"/>
      <c r="C2385" s="243"/>
      <c r="D2385" s="243"/>
      <c r="E2385" s="244"/>
      <c r="F2385" s="244"/>
    </row>
    <row r="2386" spans="1:6" s="98" customFormat="1" x14ac:dyDescent="0.2">
      <c r="A2386" s="241"/>
      <c r="B2386" s="242"/>
      <c r="C2386" s="243"/>
      <c r="D2386" s="243"/>
      <c r="E2386" s="244"/>
      <c r="F2386" s="244"/>
    </row>
    <row r="2387" spans="1:6" s="98" customFormat="1" x14ac:dyDescent="0.2">
      <c r="A2387" s="241"/>
      <c r="B2387" s="242"/>
      <c r="C2387" s="243"/>
      <c r="D2387" s="243"/>
      <c r="E2387" s="244"/>
      <c r="F2387" s="244"/>
    </row>
    <row r="2388" spans="1:6" s="98" customFormat="1" x14ac:dyDescent="0.2">
      <c r="A2388" s="241"/>
      <c r="B2388" s="242"/>
      <c r="C2388" s="243"/>
      <c r="D2388" s="243"/>
      <c r="E2388" s="244"/>
      <c r="F2388" s="244"/>
    </row>
    <row r="2389" spans="1:6" s="98" customFormat="1" x14ac:dyDescent="0.2">
      <c r="A2389" s="241"/>
      <c r="B2389" s="242"/>
      <c r="C2389" s="243"/>
      <c r="D2389" s="243"/>
      <c r="E2389" s="244"/>
      <c r="F2389" s="244"/>
    </row>
    <row r="2390" spans="1:6" s="98" customFormat="1" x14ac:dyDescent="0.2">
      <c r="A2390" s="241"/>
      <c r="B2390" s="242"/>
      <c r="C2390" s="243"/>
      <c r="D2390" s="243"/>
      <c r="E2390" s="244"/>
      <c r="F2390" s="244"/>
    </row>
    <row r="2391" spans="1:6" s="98" customFormat="1" x14ac:dyDescent="0.2">
      <c r="A2391" s="241"/>
      <c r="B2391" s="242"/>
      <c r="C2391" s="243"/>
      <c r="D2391" s="243"/>
      <c r="E2391" s="244"/>
      <c r="F2391" s="244"/>
    </row>
    <row r="2392" spans="1:6" s="98" customFormat="1" x14ac:dyDescent="0.2">
      <c r="A2392" s="241"/>
      <c r="B2392" s="242"/>
      <c r="C2392" s="243"/>
      <c r="D2392" s="243"/>
      <c r="E2392" s="244"/>
      <c r="F2392" s="244"/>
    </row>
    <row r="2393" spans="1:6" s="98" customFormat="1" x14ac:dyDescent="0.2">
      <c r="A2393" s="241"/>
      <c r="B2393" s="242"/>
      <c r="C2393" s="243"/>
      <c r="D2393" s="243"/>
      <c r="E2393" s="244"/>
      <c r="F2393" s="244"/>
    </row>
    <row r="2394" spans="1:6" s="98" customFormat="1" x14ac:dyDescent="0.2">
      <c r="A2394" s="241"/>
      <c r="B2394" s="242"/>
      <c r="C2394" s="243"/>
      <c r="D2394" s="243"/>
      <c r="E2394" s="244"/>
      <c r="F2394" s="244"/>
    </row>
    <row r="2395" spans="1:6" s="98" customFormat="1" x14ac:dyDescent="0.2">
      <c r="A2395" s="241"/>
      <c r="B2395" s="242"/>
      <c r="C2395" s="243"/>
      <c r="D2395" s="243"/>
      <c r="E2395" s="244"/>
      <c r="F2395" s="244"/>
    </row>
    <row r="2396" spans="1:6" s="98" customFormat="1" x14ac:dyDescent="0.2">
      <c r="A2396" s="241"/>
      <c r="B2396" s="242"/>
      <c r="C2396" s="243"/>
      <c r="D2396" s="243"/>
      <c r="E2396" s="244"/>
      <c r="F2396" s="244"/>
    </row>
    <row r="2397" spans="1:6" s="98" customFormat="1" x14ac:dyDescent="0.2">
      <c r="A2397" s="241"/>
      <c r="B2397" s="242"/>
      <c r="C2397" s="243"/>
      <c r="D2397" s="243"/>
      <c r="E2397" s="244"/>
      <c r="F2397" s="244"/>
    </row>
    <row r="2398" spans="1:6" s="98" customFormat="1" x14ac:dyDescent="0.2">
      <c r="A2398" s="241"/>
      <c r="B2398" s="242"/>
      <c r="C2398" s="243"/>
      <c r="D2398" s="243"/>
      <c r="E2398" s="244"/>
      <c r="F2398" s="244"/>
    </row>
    <row r="2399" spans="1:6" s="98" customFormat="1" x14ac:dyDescent="0.2">
      <c r="A2399" s="241"/>
      <c r="B2399" s="242"/>
      <c r="C2399" s="243"/>
      <c r="D2399" s="243"/>
      <c r="E2399" s="244"/>
      <c r="F2399" s="244"/>
    </row>
    <row r="2400" spans="1:6" s="98" customFormat="1" x14ac:dyDescent="0.2">
      <c r="A2400" s="241"/>
      <c r="B2400" s="242"/>
      <c r="C2400" s="243"/>
      <c r="D2400" s="243"/>
      <c r="E2400" s="244"/>
      <c r="F2400" s="244"/>
    </row>
    <row r="2401" spans="1:6" s="98" customFormat="1" x14ac:dyDescent="0.2">
      <c r="A2401" s="241"/>
      <c r="B2401" s="242"/>
      <c r="C2401" s="243"/>
      <c r="D2401" s="243"/>
      <c r="E2401" s="244"/>
      <c r="F2401" s="244"/>
    </row>
    <row r="2402" spans="1:6" s="98" customFormat="1" x14ac:dyDescent="0.2">
      <c r="A2402" s="241"/>
      <c r="B2402" s="242"/>
      <c r="C2402" s="243"/>
      <c r="D2402" s="243"/>
      <c r="E2402" s="244"/>
      <c r="F2402" s="244"/>
    </row>
    <row r="2403" spans="1:6" s="98" customFormat="1" x14ac:dyDescent="0.2">
      <c r="A2403" s="241"/>
      <c r="B2403" s="242"/>
      <c r="C2403" s="243"/>
      <c r="D2403" s="243"/>
      <c r="E2403" s="244"/>
      <c r="F2403" s="244"/>
    </row>
    <row r="2404" spans="1:6" s="98" customFormat="1" x14ac:dyDescent="0.2">
      <c r="A2404" s="241"/>
      <c r="B2404" s="242"/>
      <c r="C2404" s="243"/>
      <c r="D2404" s="243"/>
      <c r="E2404" s="244"/>
      <c r="F2404" s="244"/>
    </row>
    <row r="2405" spans="1:6" s="98" customFormat="1" x14ac:dyDescent="0.2">
      <c r="A2405" s="241"/>
      <c r="B2405" s="242"/>
      <c r="C2405" s="243"/>
      <c r="D2405" s="243"/>
      <c r="E2405" s="244"/>
      <c r="F2405" s="244"/>
    </row>
    <row r="2406" spans="1:6" s="98" customFormat="1" x14ac:dyDescent="0.2">
      <c r="A2406" s="241"/>
      <c r="B2406" s="242"/>
      <c r="C2406" s="243"/>
      <c r="D2406" s="243"/>
      <c r="E2406" s="244"/>
      <c r="F2406" s="244"/>
    </row>
    <row r="2407" spans="1:6" s="98" customFormat="1" x14ac:dyDescent="0.2">
      <c r="A2407" s="241"/>
      <c r="B2407" s="242"/>
      <c r="C2407" s="243"/>
      <c r="D2407" s="243"/>
      <c r="E2407" s="244"/>
      <c r="F2407" s="244"/>
    </row>
    <row r="2408" spans="1:6" s="98" customFormat="1" x14ac:dyDescent="0.2">
      <c r="A2408" s="241"/>
      <c r="B2408" s="242"/>
      <c r="C2408" s="243"/>
      <c r="D2408" s="243"/>
      <c r="E2408" s="244"/>
      <c r="F2408" s="244"/>
    </row>
    <row r="2409" spans="1:6" s="98" customFormat="1" x14ac:dyDescent="0.2">
      <c r="A2409" s="241"/>
      <c r="B2409" s="242"/>
      <c r="C2409" s="243"/>
      <c r="D2409" s="243"/>
      <c r="E2409" s="244"/>
      <c r="F2409" s="244"/>
    </row>
    <row r="2410" spans="1:6" s="98" customFormat="1" x14ac:dyDescent="0.2">
      <c r="A2410" s="241"/>
      <c r="B2410" s="242"/>
      <c r="C2410" s="243"/>
      <c r="D2410" s="243"/>
      <c r="E2410" s="244"/>
      <c r="F2410" s="244"/>
    </row>
    <row r="2411" spans="1:6" s="98" customFormat="1" x14ac:dyDescent="0.2">
      <c r="A2411" s="241"/>
      <c r="B2411" s="242"/>
      <c r="C2411" s="243"/>
      <c r="D2411" s="243"/>
      <c r="E2411" s="244"/>
      <c r="F2411" s="244"/>
    </row>
    <row r="2412" spans="1:6" s="98" customFormat="1" x14ac:dyDescent="0.2">
      <c r="A2412" s="241"/>
      <c r="B2412" s="242"/>
      <c r="C2412" s="243"/>
      <c r="D2412" s="243"/>
      <c r="E2412" s="244"/>
      <c r="F2412" s="244"/>
    </row>
    <row r="2413" spans="1:6" s="98" customFormat="1" x14ac:dyDescent="0.2">
      <c r="A2413" s="241"/>
      <c r="B2413" s="242"/>
      <c r="C2413" s="243"/>
      <c r="D2413" s="243"/>
      <c r="E2413" s="244"/>
      <c r="F2413" s="244"/>
    </row>
    <row r="2414" spans="1:6" s="98" customFormat="1" x14ac:dyDescent="0.2">
      <c r="A2414" s="241"/>
      <c r="B2414" s="242"/>
      <c r="C2414" s="243"/>
      <c r="D2414" s="243"/>
      <c r="E2414" s="244"/>
      <c r="F2414" s="244"/>
    </row>
    <row r="2415" spans="1:6" s="98" customFormat="1" x14ac:dyDescent="0.2">
      <c r="A2415" s="241"/>
      <c r="B2415" s="242"/>
      <c r="C2415" s="243"/>
      <c r="D2415" s="243"/>
      <c r="E2415" s="244"/>
      <c r="F2415" s="244"/>
    </row>
    <row r="2416" spans="1:6" s="98" customFormat="1" x14ac:dyDescent="0.2">
      <c r="A2416" s="241"/>
      <c r="B2416" s="242"/>
      <c r="C2416" s="243"/>
      <c r="D2416" s="243"/>
      <c r="E2416" s="244"/>
      <c r="F2416" s="244"/>
    </row>
    <row r="2417" spans="1:6" s="98" customFormat="1" x14ac:dyDescent="0.2">
      <c r="A2417" s="241"/>
      <c r="B2417" s="242"/>
      <c r="C2417" s="243"/>
      <c r="D2417" s="243"/>
      <c r="E2417" s="244"/>
      <c r="F2417" s="244"/>
    </row>
    <row r="2418" spans="1:6" s="98" customFormat="1" x14ac:dyDescent="0.2">
      <c r="A2418" s="241"/>
      <c r="B2418" s="242"/>
      <c r="C2418" s="243"/>
      <c r="D2418" s="243"/>
      <c r="E2418" s="244"/>
      <c r="F2418" s="244"/>
    </row>
    <row r="2419" spans="1:6" s="98" customFormat="1" x14ac:dyDescent="0.2">
      <c r="A2419" s="241"/>
      <c r="B2419" s="242"/>
      <c r="C2419" s="243"/>
      <c r="D2419" s="243"/>
      <c r="E2419" s="244"/>
      <c r="F2419" s="244"/>
    </row>
    <row r="2420" spans="1:6" s="98" customFormat="1" x14ac:dyDescent="0.2">
      <c r="A2420" s="241"/>
      <c r="B2420" s="242"/>
      <c r="C2420" s="243"/>
      <c r="D2420" s="243"/>
      <c r="E2420" s="244"/>
      <c r="F2420" s="244"/>
    </row>
    <row r="2421" spans="1:6" s="98" customFormat="1" x14ac:dyDescent="0.2">
      <c r="A2421" s="241"/>
      <c r="B2421" s="242"/>
      <c r="C2421" s="243"/>
      <c r="D2421" s="243"/>
      <c r="E2421" s="244"/>
      <c r="F2421" s="244"/>
    </row>
    <row r="2422" spans="1:6" s="98" customFormat="1" x14ac:dyDescent="0.2">
      <c r="A2422" s="241"/>
      <c r="B2422" s="242"/>
      <c r="C2422" s="243"/>
      <c r="D2422" s="243"/>
      <c r="E2422" s="244"/>
      <c r="F2422" s="244"/>
    </row>
    <row r="2423" spans="1:6" s="98" customFormat="1" x14ac:dyDescent="0.2">
      <c r="A2423" s="241"/>
      <c r="B2423" s="242"/>
      <c r="C2423" s="243"/>
      <c r="D2423" s="243"/>
      <c r="E2423" s="244"/>
      <c r="F2423" s="244"/>
    </row>
    <row r="2424" spans="1:6" s="98" customFormat="1" x14ac:dyDescent="0.2">
      <c r="A2424" s="241"/>
      <c r="B2424" s="242"/>
      <c r="C2424" s="243"/>
      <c r="D2424" s="243"/>
      <c r="E2424" s="244"/>
      <c r="F2424" s="244"/>
    </row>
    <row r="2425" spans="1:6" s="98" customFormat="1" x14ac:dyDescent="0.2">
      <c r="A2425" s="241"/>
      <c r="B2425" s="242"/>
      <c r="C2425" s="243"/>
      <c r="D2425" s="243"/>
      <c r="E2425" s="244"/>
      <c r="F2425" s="244"/>
    </row>
    <row r="2426" spans="1:6" s="98" customFormat="1" x14ac:dyDescent="0.2">
      <c r="A2426" s="241"/>
      <c r="B2426" s="242"/>
      <c r="C2426" s="243"/>
      <c r="D2426" s="243"/>
      <c r="E2426" s="244"/>
      <c r="F2426" s="244"/>
    </row>
    <row r="2427" spans="1:6" s="98" customFormat="1" x14ac:dyDescent="0.2">
      <c r="A2427" s="241"/>
      <c r="B2427" s="242"/>
      <c r="C2427" s="243"/>
      <c r="D2427" s="243"/>
      <c r="E2427" s="244"/>
      <c r="F2427" s="244"/>
    </row>
    <row r="2428" spans="1:6" s="98" customFormat="1" x14ac:dyDescent="0.2">
      <c r="A2428" s="241"/>
      <c r="B2428" s="242"/>
      <c r="C2428" s="243"/>
      <c r="D2428" s="243"/>
      <c r="E2428" s="244"/>
      <c r="F2428" s="244"/>
    </row>
    <row r="2429" spans="1:6" s="98" customFormat="1" x14ac:dyDescent="0.2">
      <c r="A2429" s="241"/>
      <c r="B2429" s="242"/>
      <c r="C2429" s="243"/>
      <c r="D2429" s="243"/>
      <c r="E2429" s="244"/>
      <c r="F2429" s="244"/>
    </row>
    <row r="2430" spans="1:6" s="98" customFormat="1" x14ac:dyDescent="0.2">
      <c r="A2430" s="241"/>
      <c r="B2430" s="242"/>
      <c r="C2430" s="243"/>
      <c r="D2430" s="243"/>
      <c r="E2430" s="244"/>
      <c r="F2430" s="244"/>
    </row>
    <row r="2431" spans="1:6" s="98" customFormat="1" x14ac:dyDescent="0.2">
      <c r="A2431" s="241"/>
      <c r="B2431" s="242"/>
      <c r="C2431" s="243"/>
      <c r="D2431" s="243"/>
      <c r="E2431" s="244"/>
      <c r="F2431" s="244"/>
    </row>
    <row r="2432" spans="1:6" s="98" customFormat="1" x14ac:dyDescent="0.2">
      <c r="A2432" s="241"/>
      <c r="B2432" s="242"/>
      <c r="C2432" s="243"/>
      <c r="D2432" s="243"/>
      <c r="E2432" s="244"/>
      <c r="F2432" s="244"/>
    </row>
    <row r="2433" spans="1:6" s="98" customFormat="1" x14ac:dyDescent="0.2">
      <c r="A2433" s="241"/>
      <c r="B2433" s="242"/>
      <c r="C2433" s="243"/>
      <c r="D2433" s="243"/>
      <c r="E2433" s="244"/>
      <c r="F2433" s="244"/>
    </row>
    <row r="2434" spans="1:6" s="98" customFormat="1" x14ac:dyDescent="0.2">
      <c r="A2434" s="241"/>
      <c r="B2434" s="242"/>
      <c r="C2434" s="243"/>
      <c r="D2434" s="243"/>
      <c r="E2434" s="244"/>
      <c r="F2434" s="244"/>
    </row>
    <row r="2435" spans="1:6" s="98" customFormat="1" x14ac:dyDescent="0.2">
      <c r="A2435" s="241"/>
      <c r="B2435" s="242"/>
      <c r="C2435" s="243"/>
      <c r="D2435" s="243"/>
      <c r="E2435" s="244"/>
      <c r="F2435" s="244"/>
    </row>
    <row r="2436" spans="1:6" s="98" customFormat="1" x14ac:dyDescent="0.2">
      <c r="A2436" s="241"/>
      <c r="B2436" s="242"/>
      <c r="C2436" s="243"/>
      <c r="D2436" s="243"/>
      <c r="E2436" s="244"/>
      <c r="F2436" s="244"/>
    </row>
    <row r="2437" spans="1:6" s="98" customFormat="1" x14ac:dyDescent="0.2">
      <c r="A2437" s="241"/>
      <c r="B2437" s="242"/>
      <c r="C2437" s="243"/>
      <c r="D2437" s="243"/>
      <c r="E2437" s="244"/>
      <c r="F2437" s="244"/>
    </row>
    <row r="2438" spans="1:6" s="98" customFormat="1" x14ac:dyDescent="0.2">
      <c r="A2438" s="241"/>
      <c r="B2438" s="242"/>
      <c r="C2438" s="243"/>
      <c r="D2438" s="243"/>
      <c r="E2438" s="244"/>
      <c r="F2438" s="244"/>
    </row>
    <row r="2439" spans="1:6" s="98" customFormat="1" x14ac:dyDescent="0.2">
      <c r="A2439" s="241"/>
      <c r="B2439" s="242"/>
      <c r="C2439" s="243"/>
      <c r="D2439" s="243"/>
      <c r="E2439" s="244"/>
      <c r="F2439" s="244"/>
    </row>
    <row r="2440" spans="1:6" s="98" customFormat="1" x14ac:dyDescent="0.2">
      <c r="A2440" s="241"/>
      <c r="B2440" s="242"/>
      <c r="C2440" s="243"/>
      <c r="D2440" s="243"/>
      <c r="E2440" s="244"/>
      <c r="F2440" s="244"/>
    </row>
    <row r="2441" spans="1:6" s="98" customFormat="1" x14ac:dyDescent="0.2">
      <c r="A2441" s="241"/>
      <c r="B2441" s="242"/>
      <c r="C2441" s="243"/>
      <c r="D2441" s="243"/>
      <c r="E2441" s="244"/>
      <c r="F2441" s="244"/>
    </row>
    <row r="2442" spans="1:6" s="98" customFormat="1" x14ac:dyDescent="0.2">
      <c r="A2442" s="241"/>
      <c r="B2442" s="242"/>
      <c r="C2442" s="243"/>
      <c r="D2442" s="243"/>
      <c r="E2442" s="244"/>
      <c r="F2442" s="244"/>
    </row>
    <row r="2443" spans="1:6" s="98" customFormat="1" x14ac:dyDescent="0.2">
      <c r="A2443" s="241"/>
      <c r="B2443" s="242"/>
      <c r="C2443" s="243"/>
      <c r="D2443" s="243"/>
      <c r="E2443" s="244"/>
      <c r="F2443" s="244"/>
    </row>
    <row r="2444" spans="1:6" s="98" customFormat="1" x14ac:dyDescent="0.2">
      <c r="A2444" s="241"/>
      <c r="B2444" s="242"/>
      <c r="C2444" s="243"/>
      <c r="D2444" s="243"/>
      <c r="E2444" s="244"/>
      <c r="F2444" s="244"/>
    </row>
    <row r="2445" spans="1:6" s="98" customFormat="1" x14ac:dyDescent="0.2">
      <c r="A2445" s="241"/>
      <c r="B2445" s="242"/>
      <c r="C2445" s="243"/>
      <c r="D2445" s="243"/>
      <c r="E2445" s="244"/>
      <c r="F2445" s="244"/>
    </row>
    <row r="2446" spans="1:6" s="98" customFormat="1" x14ac:dyDescent="0.2">
      <c r="A2446" s="241"/>
      <c r="B2446" s="242"/>
      <c r="C2446" s="243"/>
      <c r="D2446" s="243"/>
      <c r="E2446" s="244"/>
      <c r="F2446" s="244"/>
    </row>
    <row r="2447" spans="1:6" s="98" customFormat="1" x14ac:dyDescent="0.2">
      <c r="A2447" s="241"/>
      <c r="B2447" s="242"/>
      <c r="C2447" s="243"/>
      <c r="D2447" s="243"/>
      <c r="E2447" s="244"/>
      <c r="F2447" s="244"/>
    </row>
    <row r="2448" spans="1:6" s="98" customFormat="1" x14ac:dyDescent="0.2">
      <c r="A2448" s="241"/>
      <c r="B2448" s="242"/>
      <c r="C2448" s="243"/>
      <c r="D2448" s="243"/>
      <c r="E2448" s="244"/>
      <c r="F2448" s="244"/>
    </row>
    <row r="2449" spans="1:6" s="98" customFormat="1" x14ac:dyDescent="0.2">
      <c r="A2449" s="241"/>
      <c r="B2449" s="242"/>
      <c r="C2449" s="243"/>
      <c r="D2449" s="243"/>
      <c r="E2449" s="244"/>
      <c r="F2449" s="244"/>
    </row>
    <row r="2450" spans="1:6" s="98" customFormat="1" x14ac:dyDescent="0.2">
      <c r="A2450" s="241"/>
      <c r="B2450" s="242"/>
      <c r="C2450" s="243"/>
      <c r="D2450" s="243"/>
      <c r="E2450" s="244"/>
      <c r="F2450" s="244"/>
    </row>
    <row r="2451" spans="1:6" s="98" customFormat="1" x14ac:dyDescent="0.2">
      <c r="A2451" s="241"/>
      <c r="B2451" s="242"/>
      <c r="C2451" s="243"/>
      <c r="D2451" s="243"/>
      <c r="E2451" s="244"/>
      <c r="F2451" s="244"/>
    </row>
    <row r="2452" spans="1:6" s="98" customFormat="1" x14ac:dyDescent="0.2">
      <c r="A2452" s="241"/>
      <c r="B2452" s="242"/>
      <c r="C2452" s="243"/>
      <c r="D2452" s="243"/>
      <c r="E2452" s="244"/>
      <c r="F2452" s="244"/>
    </row>
    <row r="2453" spans="1:6" s="98" customFormat="1" x14ac:dyDescent="0.2">
      <c r="A2453" s="241"/>
      <c r="B2453" s="242"/>
      <c r="C2453" s="243"/>
      <c r="D2453" s="243"/>
      <c r="E2453" s="244"/>
      <c r="F2453" s="244"/>
    </row>
    <row r="2454" spans="1:6" s="98" customFormat="1" x14ac:dyDescent="0.2">
      <c r="A2454" s="241"/>
      <c r="B2454" s="242"/>
      <c r="C2454" s="243"/>
      <c r="D2454" s="243"/>
      <c r="E2454" s="244"/>
      <c r="F2454" s="244"/>
    </row>
    <row r="2455" spans="1:6" s="98" customFormat="1" x14ac:dyDescent="0.2">
      <c r="A2455" s="241"/>
      <c r="B2455" s="242"/>
      <c r="C2455" s="243"/>
      <c r="D2455" s="243"/>
      <c r="E2455" s="244"/>
      <c r="F2455" s="244"/>
    </row>
    <row r="2456" spans="1:6" s="98" customFormat="1" x14ac:dyDescent="0.2">
      <c r="A2456" s="241"/>
      <c r="B2456" s="242"/>
      <c r="C2456" s="243"/>
      <c r="D2456" s="243"/>
      <c r="E2456" s="244"/>
      <c r="F2456" s="244"/>
    </row>
    <row r="2457" spans="1:6" s="98" customFormat="1" x14ac:dyDescent="0.2">
      <c r="A2457" s="241"/>
      <c r="B2457" s="242"/>
      <c r="C2457" s="243"/>
      <c r="D2457" s="243"/>
      <c r="E2457" s="244"/>
      <c r="F2457" s="244"/>
    </row>
    <row r="2458" spans="1:6" s="98" customFormat="1" x14ac:dyDescent="0.2">
      <c r="A2458" s="241"/>
      <c r="B2458" s="242"/>
      <c r="C2458" s="243"/>
      <c r="D2458" s="243"/>
      <c r="E2458" s="244"/>
      <c r="F2458" s="244"/>
    </row>
    <row r="2459" spans="1:6" s="98" customFormat="1" x14ac:dyDescent="0.2">
      <c r="A2459" s="241"/>
      <c r="B2459" s="242"/>
      <c r="C2459" s="243"/>
      <c r="D2459" s="243"/>
      <c r="E2459" s="244"/>
      <c r="F2459" s="244"/>
    </row>
    <row r="2460" spans="1:6" s="98" customFormat="1" x14ac:dyDescent="0.2">
      <c r="A2460" s="241"/>
      <c r="B2460" s="242"/>
      <c r="C2460" s="243"/>
      <c r="D2460" s="243"/>
      <c r="E2460" s="244"/>
      <c r="F2460" s="244"/>
    </row>
    <row r="2461" spans="1:6" s="98" customFormat="1" x14ac:dyDescent="0.2">
      <c r="A2461" s="241"/>
      <c r="B2461" s="242"/>
      <c r="C2461" s="243"/>
      <c r="D2461" s="243"/>
      <c r="E2461" s="244"/>
      <c r="F2461" s="244"/>
    </row>
    <row r="2462" spans="1:6" s="98" customFormat="1" x14ac:dyDescent="0.2">
      <c r="A2462" s="241"/>
      <c r="B2462" s="242"/>
      <c r="C2462" s="243"/>
      <c r="D2462" s="243"/>
      <c r="E2462" s="244"/>
      <c r="F2462" s="244"/>
    </row>
    <row r="2463" spans="1:6" s="98" customFormat="1" x14ac:dyDescent="0.2">
      <c r="A2463" s="241"/>
      <c r="B2463" s="242"/>
      <c r="C2463" s="243"/>
      <c r="D2463" s="243"/>
      <c r="E2463" s="244"/>
      <c r="F2463" s="244"/>
    </row>
    <row r="2464" spans="1:6" s="98" customFormat="1" x14ac:dyDescent="0.2">
      <c r="A2464" s="241"/>
      <c r="B2464" s="242"/>
      <c r="C2464" s="243"/>
      <c r="D2464" s="243"/>
      <c r="E2464" s="244"/>
      <c r="F2464" s="244"/>
    </row>
    <row r="2465" spans="1:6" s="98" customFormat="1" x14ac:dyDescent="0.2">
      <c r="A2465" s="241"/>
      <c r="B2465" s="242"/>
      <c r="C2465" s="243"/>
      <c r="D2465" s="243"/>
      <c r="E2465" s="244"/>
      <c r="F2465" s="244"/>
    </row>
    <row r="2466" spans="1:6" s="98" customFormat="1" x14ac:dyDescent="0.2">
      <c r="A2466" s="241"/>
      <c r="B2466" s="242"/>
      <c r="C2466" s="243"/>
      <c r="D2466" s="243"/>
      <c r="E2466" s="244"/>
      <c r="F2466" s="244"/>
    </row>
    <row r="2467" spans="1:6" s="98" customFormat="1" x14ac:dyDescent="0.2">
      <c r="A2467" s="241"/>
      <c r="B2467" s="242"/>
      <c r="C2467" s="243"/>
      <c r="D2467" s="243"/>
      <c r="E2467" s="244"/>
      <c r="F2467" s="244"/>
    </row>
    <row r="2468" spans="1:6" s="98" customFormat="1" x14ac:dyDescent="0.2">
      <c r="A2468" s="241"/>
      <c r="B2468" s="242"/>
      <c r="C2468" s="243"/>
      <c r="D2468" s="243"/>
      <c r="E2468" s="244"/>
      <c r="F2468" s="244"/>
    </row>
    <row r="2469" spans="1:6" s="98" customFormat="1" x14ac:dyDescent="0.2">
      <c r="A2469" s="241"/>
      <c r="B2469" s="242"/>
      <c r="C2469" s="243"/>
      <c r="D2469" s="243"/>
      <c r="E2469" s="244"/>
      <c r="F2469" s="244"/>
    </row>
    <row r="2470" spans="1:6" s="98" customFormat="1" x14ac:dyDescent="0.2">
      <c r="A2470" s="241"/>
      <c r="B2470" s="242"/>
      <c r="C2470" s="243"/>
      <c r="D2470" s="243"/>
      <c r="E2470" s="244"/>
      <c r="F2470" s="244"/>
    </row>
    <row r="2471" spans="1:6" s="98" customFormat="1" x14ac:dyDescent="0.2">
      <c r="A2471" s="241"/>
      <c r="B2471" s="242"/>
      <c r="C2471" s="243"/>
      <c r="D2471" s="243"/>
      <c r="E2471" s="244"/>
      <c r="F2471" s="244"/>
    </row>
    <row r="2472" spans="1:6" s="98" customFormat="1" x14ac:dyDescent="0.2">
      <c r="A2472" s="241"/>
      <c r="B2472" s="242"/>
      <c r="C2472" s="243"/>
      <c r="D2472" s="243"/>
      <c r="E2472" s="244"/>
      <c r="F2472" s="244"/>
    </row>
    <row r="2473" spans="1:6" s="98" customFormat="1" x14ac:dyDescent="0.2">
      <c r="A2473" s="241"/>
      <c r="B2473" s="242"/>
      <c r="C2473" s="243"/>
      <c r="D2473" s="243"/>
      <c r="E2473" s="244"/>
      <c r="F2473" s="244"/>
    </row>
    <row r="2474" spans="1:6" s="98" customFormat="1" x14ac:dyDescent="0.2">
      <c r="A2474" s="241"/>
      <c r="B2474" s="242"/>
      <c r="C2474" s="243"/>
      <c r="D2474" s="243"/>
      <c r="E2474" s="244"/>
      <c r="F2474" s="244"/>
    </row>
    <row r="2475" spans="1:6" s="98" customFormat="1" x14ac:dyDescent="0.2">
      <c r="A2475" s="241"/>
      <c r="B2475" s="242"/>
      <c r="C2475" s="243"/>
      <c r="D2475" s="243"/>
      <c r="E2475" s="244"/>
      <c r="F2475" s="244"/>
    </row>
    <row r="2476" spans="1:6" s="98" customFormat="1" x14ac:dyDescent="0.2">
      <c r="A2476" s="241"/>
      <c r="B2476" s="242"/>
      <c r="C2476" s="243"/>
      <c r="D2476" s="243"/>
      <c r="E2476" s="244"/>
      <c r="F2476" s="244"/>
    </row>
    <row r="2477" spans="1:6" s="98" customFormat="1" x14ac:dyDescent="0.2">
      <c r="A2477" s="241"/>
      <c r="B2477" s="242"/>
      <c r="C2477" s="243"/>
      <c r="D2477" s="243"/>
      <c r="E2477" s="244"/>
      <c r="F2477" s="244"/>
    </row>
    <row r="2478" spans="1:6" s="98" customFormat="1" x14ac:dyDescent="0.2">
      <c r="A2478" s="241"/>
      <c r="B2478" s="242"/>
      <c r="C2478" s="243"/>
      <c r="D2478" s="243"/>
      <c r="E2478" s="244"/>
      <c r="F2478" s="244"/>
    </row>
    <row r="2479" spans="1:6" s="98" customFormat="1" x14ac:dyDescent="0.2">
      <c r="A2479" s="241"/>
      <c r="B2479" s="242"/>
      <c r="C2479" s="243"/>
      <c r="D2479" s="243"/>
      <c r="E2479" s="244"/>
      <c r="F2479" s="244"/>
    </row>
    <row r="2480" spans="1:6" s="98" customFormat="1" x14ac:dyDescent="0.2">
      <c r="A2480" s="241"/>
      <c r="B2480" s="242"/>
      <c r="C2480" s="243"/>
      <c r="D2480" s="243"/>
      <c r="E2480" s="244"/>
      <c r="F2480" s="244"/>
    </row>
    <row r="2481" spans="1:6" s="98" customFormat="1" x14ac:dyDescent="0.2">
      <c r="A2481" s="241"/>
      <c r="B2481" s="242"/>
      <c r="C2481" s="243"/>
      <c r="D2481" s="243"/>
      <c r="E2481" s="244"/>
      <c r="F2481" s="244"/>
    </row>
    <row r="2482" spans="1:6" s="98" customFormat="1" x14ac:dyDescent="0.2">
      <c r="A2482" s="241"/>
      <c r="B2482" s="242"/>
      <c r="C2482" s="243"/>
      <c r="D2482" s="243"/>
      <c r="E2482" s="244"/>
      <c r="F2482" s="244"/>
    </row>
    <row r="2483" spans="1:6" s="98" customFormat="1" x14ac:dyDescent="0.2">
      <c r="A2483" s="241"/>
      <c r="B2483" s="242"/>
      <c r="C2483" s="243"/>
      <c r="D2483" s="243"/>
      <c r="E2483" s="244"/>
      <c r="F2483" s="244"/>
    </row>
    <row r="2484" spans="1:6" s="98" customFormat="1" x14ac:dyDescent="0.2">
      <c r="A2484" s="241"/>
      <c r="B2484" s="242"/>
      <c r="C2484" s="243"/>
      <c r="D2484" s="243"/>
      <c r="E2484" s="244"/>
      <c r="F2484" s="244"/>
    </row>
    <row r="2485" spans="1:6" s="98" customFormat="1" x14ac:dyDescent="0.2">
      <c r="A2485" s="241"/>
      <c r="B2485" s="242"/>
      <c r="C2485" s="243"/>
      <c r="D2485" s="243"/>
      <c r="E2485" s="244"/>
      <c r="F2485" s="244"/>
    </row>
    <row r="2486" spans="1:6" s="98" customFormat="1" x14ac:dyDescent="0.2">
      <c r="A2486" s="241"/>
      <c r="B2486" s="242"/>
      <c r="C2486" s="243"/>
      <c r="D2486" s="243"/>
      <c r="E2486" s="244"/>
      <c r="F2486" s="244"/>
    </row>
    <row r="2487" spans="1:6" s="98" customFormat="1" x14ac:dyDescent="0.2">
      <c r="A2487" s="241"/>
      <c r="B2487" s="242"/>
      <c r="C2487" s="243"/>
      <c r="D2487" s="243"/>
      <c r="E2487" s="244"/>
      <c r="F2487" s="244"/>
    </row>
    <row r="2488" spans="1:6" s="98" customFormat="1" x14ac:dyDescent="0.2">
      <c r="A2488" s="241"/>
      <c r="B2488" s="242"/>
      <c r="C2488" s="243"/>
      <c r="D2488" s="243"/>
      <c r="E2488" s="244"/>
      <c r="F2488" s="244"/>
    </row>
    <row r="2489" spans="1:6" s="98" customFormat="1" x14ac:dyDescent="0.2">
      <c r="A2489" s="241"/>
      <c r="B2489" s="242"/>
      <c r="C2489" s="243"/>
      <c r="D2489" s="243"/>
      <c r="E2489" s="244"/>
      <c r="F2489" s="244"/>
    </row>
    <row r="2490" spans="1:6" s="98" customFormat="1" x14ac:dyDescent="0.2">
      <c r="A2490" s="241"/>
      <c r="B2490" s="242"/>
      <c r="C2490" s="243"/>
      <c r="D2490" s="243"/>
      <c r="E2490" s="244"/>
      <c r="F2490" s="244"/>
    </row>
    <row r="2491" spans="1:6" s="98" customFormat="1" x14ac:dyDescent="0.2">
      <c r="A2491" s="241"/>
      <c r="B2491" s="242"/>
      <c r="C2491" s="243"/>
      <c r="D2491" s="243"/>
      <c r="E2491" s="244"/>
      <c r="F2491" s="244"/>
    </row>
    <row r="2492" spans="1:6" s="98" customFormat="1" x14ac:dyDescent="0.2">
      <c r="A2492" s="241"/>
      <c r="B2492" s="242"/>
      <c r="C2492" s="243"/>
      <c r="D2492" s="243"/>
      <c r="E2492" s="244"/>
      <c r="F2492" s="244"/>
    </row>
    <row r="2493" spans="1:6" s="98" customFormat="1" x14ac:dyDescent="0.2">
      <c r="A2493" s="241"/>
      <c r="B2493" s="242"/>
      <c r="C2493" s="243"/>
      <c r="D2493" s="243"/>
      <c r="E2493" s="244"/>
      <c r="F2493" s="244"/>
    </row>
    <row r="2494" spans="1:6" s="98" customFormat="1" x14ac:dyDescent="0.2">
      <c r="A2494" s="241"/>
      <c r="B2494" s="242"/>
      <c r="C2494" s="243"/>
      <c r="D2494" s="243"/>
      <c r="E2494" s="244"/>
      <c r="F2494" s="244"/>
    </row>
    <row r="2495" spans="1:6" s="98" customFormat="1" x14ac:dyDescent="0.2">
      <c r="A2495" s="241"/>
      <c r="B2495" s="242"/>
      <c r="C2495" s="243"/>
      <c r="D2495" s="243"/>
      <c r="E2495" s="244"/>
      <c r="F2495" s="244"/>
    </row>
    <row r="2496" spans="1:6" s="98" customFormat="1" x14ac:dyDescent="0.2">
      <c r="A2496" s="241"/>
      <c r="B2496" s="242"/>
      <c r="C2496" s="243"/>
      <c r="D2496" s="243"/>
      <c r="E2496" s="244"/>
      <c r="F2496" s="244"/>
    </row>
    <row r="2497" spans="1:6" s="98" customFormat="1" x14ac:dyDescent="0.2">
      <c r="A2497" s="241"/>
      <c r="B2497" s="242"/>
      <c r="C2497" s="243"/>
      <c r="D2497" s="243"/>
      <c r="E2497" s="244"/>
      <c r="F2497" s="244"/>
    </row>
    <row r="2498" spans="1:6" s="98" customFormat="1" x14ac:dyDescent="0.2">
      <c r="A2498" s="241"/>
      <c r="B2498" s="242"/>
      <c r="C2498" s="243"/>
      <c r="D2498" s="243"/>
      <c r="E2498" s="244"/>
      <c r="F2498" s="244"/>
    </row>
    <row r="2499" spans="1:6" s="98" customFormat="1" x14ac:dyDescent="0.2">
      <c r="A2499" s="241"/>
      <c r="B2499" s="242"/>
      <c r="C2499" s="243"/>
      <c r="D2499" s="243"/>
      <c r="E2499" s="244"/>
      <c r="F2499" s="244"/>
    </row>
    <row r="2500" spans="1:6" s="98" customFormat="1" x14ac:dyDescent="0.2">
      <c r="A2500" s="241"/>
      <c r="B2500" s="242"/>
      <c r="C2500" s="243"/>
      <c r="D2500" s="243"/>
      <c r="E2500" s="244"/>
      <c r="F2500" s="244"/>
    </row>
    <row r="2501" spans="1:6" s="98" customFormat="1" x14ac:dyDescent="0.2">
      <c r="A2501" s="241"/>
      <c r="B2501" s="242"/>
      <c r="C2501" s="243"/>
      <c r="D2501" s="243"/>
      <c r="E2501" s="244"/>
      <c r="F2501" s="244"/>
    </row>
    <row r="2502" spans="1:6" s="98" customFormat="1" x14ac:dyDescent="0.2">
      <c r="A2502" s="241"/>
      <c r="B2502" s="242"/>
      <c r="C2502" s="243"/>
      <c r="D2502" s="243"/>
      <c r="E2502" s="244"/>
      <c r="F2502" s="244"/>
    </row>
    <row r="2503" spans="1:6" s="98" customFormat="1" x14ac:dyDescent="0.2">
      <c r="A2503" s="241"/>
      <c r="B2503" s="242"/>
      <c r="C2503" s="243"/>
      <c r="D2503" s="243"/>
      <c r="E2503" s="244"/>
      <c r="F2503" s="244"/>
    </row>
    <row r="2504" spans="1:6" s="98" customFormat="1" x14ac:dyDescent="0.2">
      <c r="A2504" s="241"/>
      <c r="B2504" s="242"/>
      <c r="C2504" s="243"/>
      <c r="D2504" s="243"/>
      <c r="E2504" s="244"/>
      <c r="F2504" s="244"/>
    </row>
    <row r="2505" spans="1:6" s="98" customFormat="1" x14ac:dyDescent="0.2">
      <c r="A2505" s="241"/>
      <c r="B2505" s="242"/>
      <c r="C2505" s="243"/>
      <c r="D2505" s="243"/>
      <c r="E2505" s="244"/>
      <c r="F2505" s="244"/>
    </row>
    <row r="2506" spans="1:6" s="98" customFormat="1" x14ac:dyDescent="0.2">
      <c r="A2506" s="241"/>
      <c r="B2506" s="242"/>
      <c r="C2506" s="243"/>
      <c r="D2506" s="243"/>
      <c r="E2506" s="244"/>
      <c r="F2506" s="244"/>
    </row>
    <row r="2507" spans="1:6" s="98" customFormat="1" x14ac:dyDescent="0.2">
      <c r="A2507" s="241"/>
      <c r="B2507" s="242"/>
      <c r="C2507" s="243"/>
      <c r="D2507" s="243"/>
      <c r="E2507" s="244"/>
      <c r="F2507" s="244"/>
    </row>
    <row r="2508" spans="1:6" s="98" customFormat="1" x14ac:dyDescent="0.2">
      <c r="A2508" s="241"/>
      <c r="B2508" s="242"/>
      <c r="C2508" s="243"/>
      <c r="D2508" s="243"/>
      <c r="E2508" s="244"/>
      <c r="F2508" s="244"/>
    </row>
    <row r="2509" spans="1:6" s="98" customFormat="1" x14ac:dyDescent="0.2">
      <c r="A2509" s="241"/>
      <c r="B2509" s="242"/>
      <c r="C2509" s="243"/>
      <c r="D2509" s="243"/>
      <c r="E2509" s="244"/>
      <c r="F2509" s="244"/>
    </row>
    <row r="2510" spans="1:6" s="98" customFormat="1" x14ac:dyDescent="0.2">
      <c r="A2510" s="241"/>
      <c r="B2510" s="242"/>
      <c r="C2510" s="243"/>
      <c r="D2510" s="243"/>
      <c r="E2510" s="244"/>
      <c r="F2510" s="244"/>
    </row>
    <row r="2511" spans="1:6" s="98" customFormat="1" x14ac:dyDescent="0.2">
      <c r="A2511" s="241"/>
      <c r="B2511" s="242"/>
      <c r="C2511" s="243"/>
      <c r="D2511" s="243"/>
      <c r="E2511" s="244"/>
      <c r="F2511" s="244"/>
    </row>
    <row r="2512" spans="1:6" s="98" customFormat="1" x14ac:dyDescent="0.2">
      <c r="A2512" s="241"/>
      <c r="B2512" s="242"/>
      <c r="C2512" s="243"/>
      <c r="D2512" s="243"/>
      <c r="E2512" s="244"/>
      <c r="F2512" s="244"/>
    </row>
    <row r="2513" spans="1:6" s="98" customFormat="1" x14ac:dyDescent="0.2">
      <c r="A2513" s="241"/>
      <c r="B2513" s="242"/>
      <c r="C2513" s="243"/>
      <c r="D2513" s="243"/>
      <c r="E2513" s="244"/>
      <c r="F2513" s="244"/>
    </row>
    <row r="2514" spans="1:6" s="98" customFormat="1" x14ac:dyDescent="0.2">
      <c r="A2514" s="241"/>
      <c r="B2514" s="242"/>
      <c r="C2514" s="243"/>
      <c r="D2514" s="243"/>
      <c r="E2514" s="244"/>
      <c r="F2514" s="244"/>
    </row>
    <row r="2515" spans="1:6" s="98" customFormat="1" x14ac:dyDescent="0.2">
      <c r="A2515" s="241"/>
      <c r="B2515" s="242"/>
      <c r="C2515" s="243"/>
      <c r="D2515" s="243"/>
      <c r="E2515" s="244"/>
      <c r="F2515" s="244"/>
    </row>
    <row r="2516" spans="1:6" s="98" customFormat="1" x14ac:dyDescent="0.2">
      <c r="A2516" s="241"/>
      <c r="B2516" s="242"/>
      <c r="C2516" s="243"/>
      <c r="D2516" s="243"/>
      <c r="E2516" s="244"/>
      <c r="F2516" s="244"/>
    </row>
    <row r="2517" spans="1:6" s="98" customFormat="1" x14ac:dyDescent="0.2">
      <c r="A2517" s="241"/>
      <c r="B2517" s="242"/>
      <c r="C2517" s="243"/>
      <c r="D2517" s="243"/>
      <c r="E2517" s="244"/>
      <c r="F2517" s="244"/>
    </row>
    <row r="2518" spans="1:6" s="98" customFormat="1" x14ac:dyDescent="0.2">
      <c r="A2518" s="241"/>
      <c r="B2518" s="242"/>
      <c r="C2518" s="243"/>
      <c r="D2518" s="243"/>
      <c r="E2518" s="244"/>
      <c r="F2518" s="244"/>
    </row>
    <row r="2519" spans="1:6" s="98" customFormat="1" x14ac:dyDescent="0.2">
      <c r="A2519" s="241"/>
      <c r="B2519" s="242"/>
      <c r="C2519" s="243"/>
      <c r="D2519" s="243"/>
      <c r="E2519" s="244"/>
      <c r="F2519" s="244"/>
    </row>
    <row r="2520" spans="1:6" s="98" customFormat="1" x14ac:dyDescent="0.2">
      <c r="A2520" s="241"/>
      <c r="B2520" s="242"/>
      <c r="C2520" s="243"/>
      <c r="D2520" s="243"/>
      <c r="E2520" s="244"/>
      <c r="F2520" s="244"/>
    </row>
    <row r="2521" spans="1:6" s="98" customFormat="1" x14ac:dyDescent="0.2">
      <c r="A2521" s="241"/>
      <c r="B2521" s="242"/>
      <c r="C2521" s="243"/>
      <c r="D2521" s="243"/>
      <c r="E2521" s="244"/>
      <c r="F2521" s="244"/>
    </row>
    <row r="2522" spans="1:6" s="98" customFormat="1" x14ac:dyDescent="0.2">
      <c r="A2522" s="241"/>
      <c r="B2522" s="242"/>
      <c r="C2522" s="243"/>
      <c r="D2522" s="243"/>
      <c r="E2522" s="244"/>
      <c r="F2522" s="244"/>
    </row>
    <row r="2523" spans="1:6" s="98" customFormat="1" x14ac:dyDescent="0.2">
      <c r="A2523" s="241"/>
      <c r="B2523" s="242"/>
      <c r="C2523" s="243"/>
      <c r="D2523" s="243"/>
      <c r="E2523" s="244"/>
      <c r="F2523" s="244"/>
    </row>
    <row r="2524" spans="1:6" s="98" customFormat="1" x14ac:dyDescent="0.2">
      <c r="A2524" s="241"/>
      <c r="B2524" s="242"/>
      <c r="C2524" s="243"/>
      <c r="D2524" s="243"/>
      <c r="E2524" s="244"/>
      <c r="F2524" s="244"/>
    </row>
    <row r="2525" spans="1:6" s="98" customFormat="1" x14ac:dyDescent="0.2">
      <c r="A2525" s="241"/>
      <c r="B2525" s="242"/>
      <c r="C2525" s="243"/>
      <c r="D2525" s="243"/>
      <c r="E2525" s="244"/>
      <c r="F2525" s="244"/>
    </row>
    <row r="2526" spans="1:6" s="98" customFormat="1" x14ac:dyDescent="0.2">
      <c r="A2526" s="241"/>
      <c r="B2526" s="242"/>
      <c r="C2526" s="243"/>
      <c r="D2526" s="243"/>
      <c r="E2526" s="244"/>
      <c r="F2526" s="244"/>
    </row>
    <row r="2527" spans="1:6" s="98" customFormat="1" x14ac:dyDescent="0.2">
      <c r="A2527" s="241"/>
      <c r="B2527" s="242"/>
      <c r="C2527" s="243"/>
      <c r="D2527" s="243"/>
      <c r="E2527" s="244"/>
      <c r="F2527" s="244"/>
    </row>
    <row r="2528" spans="1:6" s="98" customFormat="1" x14ac:dyDescent="0.2">
      <c r="A2528" s="241"/>
      <c r="B2528" s="242"/>
      <c r="C2528" s="243"/>
      <c r="D2528" s="243"/>
      <c r="E2528" s="244"/>
      <c r="F2528" s="244"/>
    </row>
    <row r="2529" spans="1:6" s="98" customFormat="1" x14ac:dyDescent="0.2">
      <c r="A2529" s="241"/>
      <c r="B2529" s="242"/>
      <c r="C2529" s="243"/>
      <c r="D2529" s="243"/>
      <c r="E2529" s="244"/>
      <c r="F2529" s="244"/>
    </row>
    <row r="2530" spans="1:6" s="98" customFormat="1" x14ac:dyDescent="0.2">
      <c r="A2530" s="241"/>
      <c r="B2530" s="242"/>
      <c r="C2530" s="243"/>
      <c r="D2530" s="243"/>
      <c r="E2530" s="244"/>
      <c r="F2530" s="244"/>
    </row>
    <row r="2531" spans="1:6" s="98" customFormat="1" x14ac:dyDescent="0.2">
      <c r="A2531" s="241"/>
      <c r="B2531" s="242"/>
      <c r="C2531" s="243"/>
      <c r="D2531" s="243"/>
      <c r="E2531" s="244"/>
      <c r="F2531" s="244"/>
    </row>
    <row r="2532" spans="1:6" s="98" customFormat="1" x14ac:dyDescent="0.2">
      <c r="A2532" s="241"/>
      <c r="B2532" s="242"/>
      <c r="C2532" s="243"/>
      <c r="D2532" s="243"/>
      <c r="E2532" s="244"/>
      <c r="F2532" s="244"/>
    </row>
    <row r="2533" spans="1:6" s="98" customFormat="1" x14ac:dyDescent="0.2">
      <c r="A2533" s="241"/>
      <c r="B2533" s="242"/>
      <c r="C2533" s="243"/>
      <c r="D2533" s="243"/>
      <c r="E2533" s="244"/>
      <c r="F2533" s="244"/>
    </row>
    <row r="2534" spans="1:6" s="98" customFormat="1" x14ac:dyDescent="0.2">
      <c r="A2534" s="241"/>
      <c r="B2534" s="242"/>
      <c r="C2534" s="243"/>
      <c r="D2534" s="243"/>
      <c r="E2534" s="244"/>
      <c r="F2534" s="244"/>
    </row>
  </sheetData>
  <mergeCells count="8">
    <mergeCell ref="A110:A112"/>
    <mergeCell ref="B110:B112"/>
    <mergeCell ref="A107:E107"/>
    <mergeCell ref="A108:E108"/>
    <mergeCell ref="A5:E5"/>
    <mergeCell ref="A6:E6"/>
    <mergeCell ref="A8:A10"/>
    <mergeCell ref="B8:B10"/>
  </mergeCells>
  <printOptions horizontalCentered="1"/>
  <pageMargins left="0.39370078740157483" right="0.23622047244094491" top="0.39370078740157483" bottom="0.39370078740157483" header="0.51181102362204722" footer="0.51181102362204722"/>
  <pageSetup paperSize="9" scale="59" fitToHeight="3" orientation="portrait" horizontalDpi="1200" verticalDpi="4294967292" r:id="rId1"/>
  <headerFooter differentOddEven="1" differentFirst="1" alignWithMargins="0">
    <oddFooter xml:space="preserve">&amp;R
</oddFooter>
    <evenFooter xml:space="preserve">&amp;R
</evenFooter>
    <firstFooter xml:space="preserve">&amp;R
</firstFooter>
  </headerFooter>
  <rowBreaks count="1" manualBreakCount="1">
    <brk id="105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I70"/>
  <sheetViews>
    <sheetView showGridLines="0" zoomScale="90" zoomScaleNormal="90" workbookViewId="0">
      <selection activeCell="F13" sqref="F13"/>
    </sheetView>
  </sheetViews>
  <sheetFormatPr defaultRowHeight="12.75" x14ac:dyDescent="0.2"/>
  <cols>
    <col min="1" max="1" width="9.140625" style="40"/>
    <col min="2" max="2" width="52" style="40" bestFit="1" customWidth="1"/>
    <col min="3" max="7" width="15.85546875" style="40" customWidth="1"/>
    <col min="8" max="9" width="15.85546875" style="175" customWidth="1"/>
    <col min="10" max="13" width="15.85546875" style="40" customWidth="1"/>
    <col min="14" max="14" width="12.28515625" style="40" bestFit="1" customWidth="1"/>
    <col min="15" max="15" width="15.42578125" style="316" bestFit="1" customWidth="1"/>
    <col min="16" max="16" width="6.85546875" style="316" bestFit="1" customWidth="1"/>
    <col min="17" max="17" width="16.42578125" style="316" bestFit="1" customWidth="1"/>
    <col min="18" max="18" width="15.140625" style="316" bestFit="1" customWidth="1"/>
    <col min="19" max="19" width="6.85546875" style="316" bestFit="1" customWidth="1"/>
    <col min="20" max="20" width="15.140625" style="316" bestFit="1" customWidth="1"/>
    <col min="21" max="21" width="8.42578125" style="316" bestFit="1" customWidth="1"/>
    <col min="22" max="22" width="15.140625" style="316" bestFit="1" customWidth="1"/>
    <col min="23" max="23" width="14.5703125" style="316" bestFit="1" customWidth="1"/>
    <col min="24" max="24" width="14.28515625" style="316" bestFit="1" customWidth="1"/>
    <col min="25" max="25" width="16.42578125" style="316" bestFit="1" customWidth="1"/>
    <col min="26" max="26" width="9.85546875" style="316" bestFit="1" customWidth="1"/>
    <col min="27" max="27" width="64.5703125" style="316" bestFit="1" customWidth="1"/>
    <col min="28" max="28" width="8" style="250" customWidth="1"/>
    <col min="29" max="29" width="9.140625" style="250"/>
    <col min="30" max="257" width="9.140625" style="40"/>
    <col min="258" max="258" width="52" style="40" bestFit="1" customWidth="1"/>
    <col min="259" max="259" width="10.42578125" style="40" bestFit="1" customWidth="1"/>
    <col min="260" max="260" width="15.85546875" style="40" customWidth="1"/>
    <col min="261" max="261" width="15.42578125" style="40" customWidth="1"/>
    <col min="262" max="262" width="16.28515625" style="40" bestFit="1" customWidth="1"/>
    <col min="263" max="263" width="11" style="40" customWidth="1"/>
    <col min="264" max="264" width="10.42578125" style="40" bestFit="1" customWidth="1"/>
    <col min="265" max="265" width="9.7109375" style="40" customWidth="1"/>
    <col min="266" max="266" width="11.85546875" style="40" customWidth="1"/>
    <col min="267" max="268" width="11.140625" style="40" bestFit="1" customWidth="1"/>
    <col min="269" max="269" width="11.7109375" style="40" bestFit="1" customWidth="1"/>
    <col min="270" max="283" width="9.140625" style="40"/>
    <col min="284" max="284" width="8" style="40" customWidth="1"/>
    <col min="285" max="513" width="9.140625" style="40"/>
    <col min="514" max="514" width="52" style="40" bestFit="1" customWidth="1"/>
    <col min="515" max="515" width="10.42578125" style="40" bestFit="1" customWidth="1"/>
    <col min="516" max="516" width="15.85546875" style="40" customWidth="1"/>
    <col min="517" max="517" width="15.42578125" style="40" customWidth="1"/>
    <col min="518" max="518" width="16.28515625" style="40" bestFit="1" customWidth="1"/>
    <col min="519" max="519" width="11" style="40" customWidth="1"/>
    <col min="520" max="520" width="10.42578125" style="40" bestFit="1" customWidth="1"/>
    <col min="521" max="521" width="9.7109375" style="40" customWidth="1"/>
    <col min="522" max="522" width="11.85546875" style="40" customWidth="1"/>
    <col min="523" max="524" width="11.140625" style="40" bestFit="1" customWidth="1"/>
    <col min="525" max="525" width="11.7109375" style="40" bestFit="1" customWidth="1"/>
    <col min="526" max="539" width="9.140625" style="40"/>
    <col min="540" max="540" width="8" style="40" customWidth="1"/>
    <col min="541" max="769" width="9.140625" style="40"/>
    <col min="770" max="770" width="52" style="40" bestFit="1" customWidth="1"/>
    <col min="771" max="771" width="10.42578125" style="40" bestFit="1" customWidth="1"/>
    <col min="772" max="772" width="15.85546875" style="40" customWidth="1"/>
    <col min="773" max="773" width="15.42578125" style="40" customWidth="1"/>
    <col min="774" max="774" width="16.28515625" style="40" bestFit="1" customWidth="1"/>
    <col min="775" max="775" width="11" style="40" customWidth="1"/>
    <col min="776" max="776" width="10.42578125" style="40" bestFit="1" customWidth="1"/>
    <col min="777" max="777" width="9.7109375" style="40" customWidth="1"/>
    <col min="778" max="778" width="11.85546875" style="40" customWidth="1"/>
    <col min="779" max="780" width="11.140625" style="40" bestFit="1" customWidth="1"/>
    <col min="781" max="781" width="11.7109375" style="40" bestFit="1" customWidth="1"/>
    <col min="782" max="795" width="9.140625" style="40"/>
    <col min="796" max="796" width="8" style="40" customWidth="1"/>
    <col min="797" max="1025" width="9.140625" style="40"/>
    <col min="1026" max="1026" width="52" style="40" bestFit="1" customWidth="1"/>
    <col min="1027" max="1027" width="10.42578125" style="40" bestFit="1" customWidth="1"/>
    <col min="1028" max="1028" width="15.85546875" style="40" customWidth="1"/>
    <col min="1029" max="1029" width="15.42578125" style="40" customWidth="1"/>
    <col min="1030" max="1030" width="16.28515625" style="40" bestFit="1" customWidth="1"/>
    <col min="1031" max="1031" width="11" style="40" customWidth="1"/>
    <col min="1032" max="1032" width="10.42578125" style="40" bestFit="1" customWidth="1"/>
    <col min="1033" max="1033" width="9.7109375" style="40" customWidth="1"/>
    <col min="1034" max="1034" width="11.85546875" style="40" customWidth="1"/>
    <col min="1035" max="1036" width="11.140625" style="40" bestFit="1" customWidth="1"/>
    <col min="1037" max="1037" width="11.7109375" style="40" bestFit="1" customWidth="1"/>
    <col min="1038" max="1051" width="9.140625" style="40"/>
    <col min="1052" max="1052" width="8" style="40" customWidth="1"/>
    <col min="1053" max="1281" width="9.140625" style="40"/>
    <col min="1282" max="1282" width="52" style="40" bestFit="1" customWidth="1"/>
    <col min="1283" max="1283" width="10.42578125" style="40" bestFit="1" customWidth="1"/>
    <col min="1284" max="1284" width="15.85546875" style="40" customWidth="1"/>
    <col min="1285" max="1285" width="15.42578125" style="40" customWidth="1"/>
    <col min="1286" max="1286" width="16.28515625" style="40" bestFit="1" customWidth="1"/>
    <col min="1287" max="1287" width="11" style="40" customWidth="1"/>
    <col min="1288" max="1288" width="10.42578125" style="40" bestFit="1" customWidth="1"/>
    <col min="1289" max="1289" width="9.7109375" style="40" customWidth="1"/>
    <col min="1290" max="1290" width="11.85546875" style="40" customWidth="1"/>
    <col min="1291" max="1292" width="11.140625" style="40" bestFit="1" customWidth="1"/>
    <col min="1293" max="1293" width="11.7109375" style="40" bestFit="1" customWidth="1"/>
    <col min="1294" max="1307" width="9.140625" style="40"/>
    <col min="1308" max="1308" width="8" style="40" customWidth="1"/>
    <col min="1309" max="1537" width="9.140625" style="40"/>
    <col min="1538" max="1538" width="52" style="40" bestFit="1" customWidth="1"/>
    <col min="1539" max="1539" width="10.42578125" style="40" bestFit="1" customWidth="1"/>
    <col min="1540" max="1540" width="15.85546875" style="40" customWidth="1"/>
    <col min="1541" max="1541" width="15.42578125" style="40" customWidth="1"/>
    <col min="1542" max="1542" width="16.28515625" style="40" bestFit="1" customWidth="1"/>
    <col min="1543" max="1543" width="11" style="40" customWidth="1"/>
    <col min="1544" max="1544" width="10.42578125" style="40" bestFit="1" customWidth="1"/>
    <col min="1545" max="1545" width="9.7109375" style="40" customWidth="1"/>
    <col min="1546" max="1546" width="11.85546875" style="40" customWidth="1"/>
    <col min="1547" max="1548" width="11.140625" style="40" bestFit="1" customWidth="1"/>
    <col min="1549" max="1549" width="11.7109375" style="40" bestFit="1" customWidth="1"/>
    <col min="1550" max="1563" width="9.140625" style="40"/>
    <col min="1564" max="1564" width="8" style="40" customWidth="1"/>
    <col min="1565" max="1793" width="9.140625" style="40"/>
    <col min="1794" max="1794" width="52" style="40" bestFit="1" customWidth="1"/>
    <col min="1795" max="1795" width="10.42578125" style="40" bestFit="1" customWidth="1"/>
    <col min="1796" max="1796" width="15.85546875" style="40" customWidth="1"/>
    <col min="1797" max="1797" width="15.42578125" style="40" customWidth="1"/>
    <col min="1798" max="1798" width="16.28515625" style="40" bestFit="1" customWidth="1"/>
    <col min="1799" max="1799" width="11" style="40" customWidth="1"/>
    <col min="1800" max="1800" width="10.42578125" style="40" bestFit="1" customWidth="1"/>
    <col min="1801" max="1801" width="9.7109375" style="40" customWidth="1"/>
    <col min="1802" max="1802" width="11.85546875" style="40" customWidth="1"/>
    <col min="1803" max="1804" width="11.140625" style="40" bestFit="1" customWidth="1"/>
    <col min="1805" max="1805" width="11.7109375" style="40" bestFit="1" customWidth="1"/>
    <col min="1806" max="1819" width="9.140625" style="40"/>
    <col min="1820" max="1820" width="8" style="40" customWidth="1"/>
    <col min="1821" max="2049" width="9.140625" style="40"/>
    <col min="2050" max="2050" width="52" style="40" bestFit="1" customWidth="1"/>
    <col min="2051" max="2051" width="10.42578125" style="40" bestFit="1" customWidth="1"/>
    <col min="2052" max="2052" width="15.85546875" style="40" customWidth="1"/>
    <col min="2053" max="2053" width="15.42578125" style="40" customWidth="1"/>
    <col min="2054" max="2054" width="16.28515625" style="40" bestFit="1" customWidth="1"/>
    <col min="2055" max="2055" width="11" style="40" customWidth="1"/>
    <col min="2056" max="2056" width="10.42578125" style="40" bestFit="1" customWidth="1"/>
    <col min="2057" max="2057" width="9.7109375" style="40" customWidth="1"/>
    <col min="2058" max="2058" width="11.85546875" style="40" customWidth="1"/>
    <col min="2059" max="2060" width="11.140625" style="40" bestFit="1" customWidth="1"/>
    <col min="2061" max="2061" width="11.7109375" style="40" bestFit="1" customWidth="1"/>
    <col min="2062" max="2075" width="9.140625" style="40"/>
    <col min="2076" max="2076" width="8" style="40" customWidth="1"/>
    <col min="2077" max="2305" width="9.140625" style="40"/>
    <col min="2306" max="2306" width="52" style="40" bestFit="1" customWidth="1"/>
    <col min="2307" max="2307" width="10.42578125" style="40" bestFit="1" customWidth="1"/>
    <col min="2308" max="2308" width="15.85546875" style="40" customWidth="1"/>
    <col min="2309" max="2309" width="15.42578125" style="40" customWidth="1"/>
    <col min="2310" max="2310" width="16.28515625" style="40" bestFit="1" customWidth="1"/>
    <col min="2311" max="2311" width="11" style="40" customWidth="1"/>
    <col min="2312" max="2312" width="10.42578125" style="40" bestFit="1" customWidth="1"/>
    <col min="2313" max="2313" width="9.7109375" style="40" customWidth="1"/>
    <col min="2314" max="2314" width="11.85546875" style="40" customWidth="1"/>
    <col min="2315" max="2316" width="11.140625" style="40" bestFit="1" customWidth="1"/>
    <col min="2317" max="2317" width="11.7109375" style="40" bestFit="1" customWidth="1"/>
    <col min="2318" max="2331" width="9.140625" style="40"/>
    <col min="2332" max="2332" width="8" style="40" customWidth="1"/>
    <col min="2333" max="2561" width="9.140625" style="40"/>
    <col min="2562" max="2562" width="52" style="40" bestFit="1" customWidth="1"/>
    <col min="2563" max="2563" width="10.42578125" style="40" bestFit="1" customWidth="1"/>
    <col min="2564" max="2564" width="15.85546875" style="40" customWidth="1"/>
    <col min="2565" max="2565" width="15.42578125" style="40" customWidth="1"/>
    <col min="2566" max="2566" width="16.28515625" style="40" bestFit="1" customWidth="1"/>
    <col min="2567" max="2567" width="11" style="40" customWidth="1"/>
    <col min="2568" max="2568" width="10.42578125" style="40" bestFit="1" customWidth="1"/>
    <col min="2569" max="2569" width="9.7109375" style="40" customWidth="1"/>
    <col min="2570" max="2570" width="11.85546875" style="40" customWidth="1"/>
    <col min="2571" max="2572" width="11.140625" style="40" bestFit="1" customWidth="1"/>
    <col min="2573" max="2573" width="11.7109375" style="40" bestFit="1" customWidth="1"/>
    <col min="2574" max="2587" width="9.140625" style="40"/>
    <col min="2588" max="2588" width="8" style="40" customWidth="1"/>
    <col min="2589" max="2817" width="9.140625" style="40"/>
    <col min="2818" max="2818" width="52" style="40" bestFit="1" customWidth="1"/>
    <col min="2819" max="2819" width="10.42578125" style="40" bestFit="1" customWidth="1"/>
    <col min="2820" max="2820" width="15.85546875" style="40" customWidth="1"/>
    <col min="2821" max="2821" width="15.42578125" style="40" customWidth="1"/>
    <col min="2822" max="2822" width="16.28515625" style="40" bestFit="1" customWidth="1"/>
    <col min="2823" max="2823" width="11" style="40" customWidth="1"/>
    <col min="2824" max="2824" width="10.42578125" style="40" bestFit="1" customWidth="1"/>
    <col min="2825" max="2825" width="9.7109375" style="40" customWidth="1"/>
    <col min="2826" max="2826" width="11.85546875" style="40" customWidth="1"/>
    <col min="2827" max="2828" width="11.140625" style="40" bestFit="1" customWidth="1"/>
    <col min="2829" max="2829" width="11.7109375" style="40" bestFit="1" customWidth="1"/>
    <col min="2830" max="2843" width="9.140625" style="40"/>
    <col min="2844" max="2844" width="8" style="40" customWidth="1"/>
    <col min="2845" max="3073" width="9.140625" style="40"/>
    <col min="3074" max="3074" width="52" style="40" bestFit="1" customWidth="1"/>
    <col min="3075" max="3075" width="10.42578125" style="40" bestFit="1" customWidth="1"/>
    <col min="3076" max="3076" width="15.85546875" style="40" customWidth="1"/>
    <col min="3077" max="3077" width="15.42578125" style="40" customWidth="1"/>
    <col min="3078" max="3078" width="16.28515625" style="40" bestFit="1" customWidth="1"/>
    <col min="3079" max="3079" width="11" style="40" customWidth="1"/>
    <col min="3080" max="3080" width="10.42578125" style="40" bestFit="1" customWidth="1"/>
    <col min="3081" max="3081" width="9.7109375" style="40" customWidth="1"/>
    <col min="3082" max="3082" width="11.85546875" style="40" customWidth="1"/>
    <col min="3083" max="3084" width="11.140625" style="40" bestFit="1" customWidth="1"/>
    <col min="3085" max="3085" width="11.7109375" style="40" bestFit="1" customWidth="1"/>
    <col min="3086" max="3099" width="9.140625" style="40"/>
    <col min="3100" max="3100" width="8" style="40" customWidth="1"/>
    <col min="3101" max="3329" width="9.140625" style="40"/>
    <col min="3330" max="3330" width="52" style="40" bestFit="1" customWidth="1"/>
    <col min="3331" max="3331" width="10.42578125" style="40" bestFit="1" customWidth="1"/>
    <col min="3332" max="3332" width="15.85546875" style="40" customWidth="1"/>
    <col min="3333" max="3333" width="15.42578125" style="40" customWidth="1"/>
    <col min="3334" max="3334" width="16.28515625" style="40" bestFit="1" customWidth="1"/>
    <col min="3335" max="3335" width="11" style="40" customWidth="1"/>
    <col min="3336" max="3336" width="10.42578125" style="40" bestFit="1" customWidth="1"/>
    <col min="3337" max="3337" width="9.7109375" style="40" customWidth="1"/>
    <col min="3338" max="3338" width="11.85546875" style="40" customWidth="1"/>
    <col min="3339" max="3340" width="11.140625" style="40" bestFit="1" customWidth="1"/>
    <col min="3341" max="3341" width="11.7109375" style="40" bestFit="1" customWidth="1"/>
    <col min="3342" max="3355" width="9.140625" style="40"/>
    <col min="3356" max="3356" width="8" style="40" customWidth="1"/>
    <col min="3357" max="3585" width="9.140625" style="40"/>
    <col min="3586" max="3586" width="52" style="40" bestFit="1" customWidth="1"/>
    <col min="3587" max="3587" width="10.42578125" style="40" bestFit="1" customWidth="1"/>
    <col min="3588" max="3588" width="15.85546875" style="40" customWidth="1"/>
    <col min="3589" max="3589" width="15.42578125" style="40" customWidth="1"/>
    <col min="3590" max="3590" width="16.28515625" style="40" bestFit="1" customWidth="1"/>
    <col min="3591" max="3591" width="11" style="40" customWidth="1"/>
    <col min="3592" max="3592" width="10.42578125" style="40" bestFit="1" customWidth="1"/>
    <col min="3593" max="3593" width="9.7109375" style="40" customWidth="1"/>
    <col min="3594" max="3594" width="11.85546875" style="40" customWidth="1"/>
    <col min="3595" max="3596" width="11.140625" style="40" bestFit="1" customWidth="1"/>
    <col min="3597" max="3597" width="11.7109375" style="40" bestFit="1" customWidth="1"/>
    <col min="3598" max="3611" width="9.140625" style="40"/>
    <col min="3612" max="3612" width="8" style="40" customWidth="1"/>
    <col min="3613" max="3841" width="9.140625" style="40"/>
    <col min="3842" max="3842" width="52" style="40" bestFit="1" customWidth="1"/>
    <col min="3843" max="3843" width="10.42578125" style="40" bestFit="1" customWidth="1"/>
    <col min="3844" max="3844" width="15.85546875" style="40" customWidth="1"/>
    <col min="3845" max="3845" width="15.42578125" style="40" customWidth="1"/>
    <col min="3846" max="3846" width="16.28515625" style="40" bestFit="1" customWidth="1"/>
    <col min="3847" max="3847" width="11" style="40" customWidth="1"/>
    <col min="3848" max="3848" width="10.42578125" style="40" bestFit="1" customWidth="1"/>
    <col min="3849" max="3849" width="9.7109375" style="40" customWidth="1"/>
    <col min="3850" max="3850" width="11.85546875" style="40" customWidth="1"/>
    <col min="3851" max="3852" width="11.140625" style="40" bestFit="1" customWidth="1"/>
    <col min="3853" max="3853" width="11.7109375" style="40" bestFit="1" customWidth="1"/>
    <col min="3854" max="3867" width="9.140625" style="40"/>
    <col min="3868" max="3868" width="8" style="40" customWidth="1"/>
    <col min="3869" max="4097" width="9.140625" style="40"/>
    <col min="4098" max="4098" width="52" style="40" bestFit="1" customWidth="1"/>
    <col min="4099" max="4099" width="10.42578125" style="40" bestFit="1" customWidth="1"/>
    <col min="4100" max="4100" width="15.85546875" style="40" customWidth="1"/>
    <col min="4101" max="4101" width="15.42578125" style="40" customWidth="1"/>
    <col min="4102" max="4102" width="16.28515625" style="40" bestFit="1" customWidth="1"/>
    <col min="4103" max="4103" width="11" style="40" customWidth="1"/>
    <col min="4104" max="4104" width="10.42578125" style="40" bestFit="1" customWidth="1"/>
    <col min="4105" max="4105" width="9.7109375" style="40" customWidth="1"/>
    <col min="4106" max="4106" width="11.85546875" style="40" customWidth="1"/>
    <col min="4107" max="4108" width="11.140625" style="40" bestFit="1" customWidth="1"/>
    <col min="4109" max="4109" width="11.7109375" style="40" bestFit="1" customWidth="1"/>
    <col min="4110" max="4123" width="9.140625" style="40"/>
    <col min="4124" max="4124" width="8" style="40" customWidth="1"/>
    <col min="4125" max="4353" width="9.140625" style="40"/>
    <col min="4354" max="4354" width="52" style="40" bestFit="1" customWidth="1"/>
    <col min="4355" max="4355" width="10.42578125" style="40" bestFit="1" customWidth="1"/>
    <col min="4356" max="4356" width="15.85546875" style="40" customWidth="1"/>
    <col min="4357" max="4357" width="15.42578125" style="40" customWidth="1"/>
    <col min="4358" max="4358" width="16.28515625" style="40" bestFit="1" customWidth="1"/>
    <col min="4359" max="4359" width="11" style="40" customWidth="1"/>
    <col min="4360" max="4360" width="10.42578125" style="40" bestFit="1" customWidth="1"/>
    <col min="4361" max="4361" width="9.7109375" style="40" customWidth="1"/>
    <col min="4362" max="4362" width="11.85546875" style="40" customWidth="1"/>
    <col min="4363" max="4364" width="11.140625" style="40" bestFit="1" customWidth="1"/>
    <col min="4365" max="4365" width="11.7109375" style="40" bestFit="1" customWidth="1"/>
    <col min="4366" max="4379" width="9.140625" style="40"/>
    <col min="4380" max="4380" width="8" style="40" customWidth="1"/>
    <col min="4381" max="4609" width="9.140625" style="40"/>
    <col min="4610" max="4610" width="52" style="40" bestFit="1" customWidth="1"/>
    <col min="4611" max="4611" width="10.42578125" style="40" bestFit="1" customWidth="1"/>
    <col min="4612" max="4612" width="15.85546875" style="40" customWidth="1"/>
    <col min="4613" max="4613" width="15.42578125" style="40" customWidth="1"/>
    <col min="4614" max="4614" width="16.28515625" style="40" bestFit="1" customWidth="1"/>
    <col min="4615" max="4615" width="11" style="40" customWidth="1"/>
    <col min="4616" max="4616" width="10.42578125" style="40" bestFit="1" customWidth="1"/>
    <col min="4617" max="4617" width="9.7109375" style="40" customWidth="1"/>
    <col min="4618" max="4618" width="11.85546875" style="40" customWidth="1"/>
    <col min="4619" max="4620" width="11.140625" style="40" bestFit="1" customWidth="1"/>
    <col min="4621" max="4621" width="11.7109375" style="40" bestFit="1" customWidth="1"/>
    <col min="4622" max="4635" width="9.140625" style="40"/>
    <col min="4636" max="4636" width="8" style="40" customWidth="1"/>
    <col min="4637" max="4865" width="9.140625" style="40"/>
    <col min="4866" max="4866" width="52" style="40" bestFit="1" customWidth="1"/>
    <col min="4867" max="4867" width="10.42578125" style="40" bestFit="1" customWidth="1"/>
    <col min="4868" max="4868" width="15.85546875" style="40" customWidth="1"/>
    <col min="4869" max="4869" width="15.42578125" style="40" customWidth="1"/>
    <col min="4870" max="4870" width="16.28515625" style="40" bestFit="1" customWidth="1"/>
    <col min="4871" max="4871" width="11" style="40" customWidth="1"/>
    <col min="4872" max="4872" width="10.42578125" style="40" bestFit="1" customWidth="1"/>
    <col min="4873" max="4873" width="9.7109375" style="40" customWidth="1"/>
    <col min="4874" max="4874" width="11.85546875" style="40" customWidth="1"/>
    <col min="4875" max="4876" width="11.140625" style="40" bestFit="1" customWidth="1"/>
    <col min="4877" max="4877" width="11.7109375" style="40" bestFit="1" customWidth="1"/>
    <col min="4878" max="4891" width="9.140625" style="40"/>
    <col min="4892" max="4892" width="8" style="40" customWidth="1"/>
    <col min="4893" max="5121" width="9.140625" style="40"/>
    <col min="5122" max="5122" width="52" style="40" bestFit="1" customWidth="1"/>
    <col min="5123" max="5123" width="10.42578125" style="40" bestFit="1" customWidth="1"/>
    <col min="5124" max="5124" width="15.85546875" style="40" customWidth="1"/>
    <col min="5125" max="5125" width="15.42578125" style="40" customWidth="1"/>
    <col min="5126" max="5126" width="16.28515625" style="40" bestFit="1" customWidth="1"/>
    <col min="5127" max="5127" width="11" style="40" customWidth="1"/>
    <col min="5128" max="5128" width="10.42578125" style="40" bestFit="1" customWidth="1"/>
    <col min="5129" max="5129" width="9.7109375" style="40" customWidth="1"/>
    <col min="5130" max="5130" width="11.85546875" style="40" customWidth="1"/>
    <col min="5131" max="5132" width="11.140625" style="40" bestFit="1" customWidth="1"/>
    <col min="5133" max="5133" width="11.7109375" style="40" bestFit="1" customWidth="1"/>
    <col min="5134" max="5147" width="9.140625" style="40"/>
    <col min="5148" max="5148" width="8" style="40" customWidth="1"/>
    <col min="5149" max="5377" width="9.140625" style="40"/>
    <col min="5378" max="5378" width="52" style="40" bestFit="1" customWidth="1"/>
    <col min="5379" max="5379" width="10.42578125" style="40" bestFit="1" customWidth="1"/>
    <col min="5380" max="5380" width="15.85546875" style="40" customWidth="1"/>
    <col min="5381" max="5381" width="15.42578125" style="40" customWidth="1"/>
    <col min="5382" max="5382" width="16.28515625" style="40" bestFit="1" customWidth="1"/>
    <col min="5383" max="5383" width="11" style="40" customWidth="1"/>
    <col min="5384" max="5384" width="10.42578125" style="40" bestFit="1" customWidth="1"/>
    <col min="5385" max="5385" width="9.7109375" style="40" customWidth="1"/>
    <col min="5386" max="5386" width="11.85546875" style="40" customWidth="1"/>
    <col min="5387" max="5388" width="11.140625" style="40" bestFit="1" customWidth="1"/>
    <col min="5389" max="5389" width="11.7109375" style="40" bestFit="1" customWidth="1"/>
    <col min="5390" max="5403" width="9.140625" style="40"/>
    <col min="5404" max="5404" width="8" style="40" customWidth="1"/>
    <col min="5405" max="5633" width="9.140625" style="40"/>
    <col min="5634" max="5634" width="52" style="40" bestFit="1" customWidth="1"/>
    <col min="5635" max="5635" width="10.42578125" style="40" bestFit="1" customWidth="1"/>
    <col min="5636" max="5636" width="15.85546875" style="40" customWidth="1"/>
    <col min="5637" max="5637" width="15.42578125" style="40" customWidth="1"/>
    <col min="5638" max="5638" width="16.28515625" style="40" bestFit="1" customWidth="1"/>
    <col min="5639" max="5639" width="11" style="40" customWidth="1"/>
    <col min="5640" max="5640" width="10.42578125" style="40" bestFit="1" customWidth="1"/>
    <col min="5641" max="5641" width="9.7109375" style="40" customWidth="1"/>
    <col min="5642" max="5642" width="11.85546875" style="40" customWidth="1"/>
    <col min="5643" max="5644" width="11.140625" style="40" bestFit="1" customWidth="1"/>
    <col min="5645" max="5645" width="11.7109375" style="40" bestFit="1" customWidth="1"/>
    <col min="5646" max="5659" width="9.140625" style="40"/>
    <col min="5660" max="5660" width="8" style="40" customWidth="1"/>
    <col min="5661" max="5889" width="9.140625" style="40"/>
    <col min="5890" max="5890" width="52" style="40" bestFit="1" customWidth="1"/>
    <col min="5891" max="5891" width="10.42578125" style="40" bestFit="1" customWidth="1"/>
    <col min="5892" max="5892" width="15.85546875" style="40" customWidth="1"/>
    <col min="5893" max="5893" width="15.42578125" style="40" customWidth="1"/>
    <col min="5894" max="5894" width="16.28515625" style="40" bestFit="1" customWidth="1"/>
    <col min="5895" max="5895" width="11" style="40" customWidth="1"/>
    <col min="5896" max="5896" width="10.42578125" style="40" bestFit="1" customWidth="1"/>
    <col min="5897" max="5897" width="9.7109375" style="40" customWidth="1"/>
    <col min="5898" max="5898" width="11.85546875" style="40" customWidth="1"/>
    <col min="5899" max="5900" width="11.140625" style="40" bestFit="1" customWidth="1"/>
    <col min="5901" max="5901" width="11.7109375" style="40" bestFit="1" customWidth="1"/>
    <col min="5902" max="5915" width="9.140625" style="40"/>
    <col min="5916" max="5916" width="8" style="40" customWidth="1"/>
    <col min="5917" max="6145" width="9.140625" style="40"/>
    <col min="6146" max="6146" width="52" style="40" bestFit="1" customWidth="1"/>
    <col min="6147" max="6147" width="10.42578125" style="40" bestFit="1" customWidth="1"/>
    <col min="6148" max="6148" width="15.85546875" style="40" customWidth="1"/>
    <col min="6149" max="6149" width="15.42578125" style="40" customWidth="1"/>
    <col min="6150" max="6150" width="16.28515625" style="40" bestFit="1" customWidth="1"/>
    <col min="6151" max="6151" width="11" style="40" customWidth="1"/>
    <col min="6152" max="6152" width="10.42578125" style="40" bestFit="1" customWidth="1"/>
    <col min="6153" max="6153" width="9.7109375" style="40" customWidth="1"/>
    <col min="6154" max="6154" width="11.85546875" style="40" customWidth="1"/>
    <col min="6155" max="6156" width="11.140625" style="40" bestFit="1" customWidth="1"/>
    <col min="6157" max="6157" width="11.7109375" style="40" bestFit="1" customWidth="1"/>
    <col min="6158" max="6171" width="9.140625" style="40"/>
    <col min="6172" max="6172" width="8" style="40" customWidth="1"/>
    <col min="6173" max="6401" width="9.140625" style="40"/>
    <col min="6402" max="6402" width="52" style="40" bestFit="1" customWidth="1"/>
    <col min="6403" max="6403" width="10.42578125" style="40" bestFit="1" customWidth="1"/>
    <col min="6404" max="6404" width="15.85546875" style="40" customWidth="1"/>
    <col min="6405" max="6405" width="15.42578125" style="40" customWidth="1"/>
    <col min="6406" max="6406" width="16.28515625" style="40" bestFit="1" customWidth="1"/>
    <col min="6407" max="6407" width="11" style="40" customWidth="1"/>
    <col min="6408" max="6408" width="10.42578125" style="40" bestFit="1" customWidth="1"/>
    <col min="6409" max="6409" width="9.7109375" style="40" customWidth="1"/>
    <col min="6410" max="6410" width="11.85546875" style="40" customWidth="1"/>
    <col min="6411" max="6412" width="11.140625" style="40" bestFit="1" customWidth="1"/>
    <col min="6413" max="6413" width="11.7109375" style="40" bestFit="1" customWidth="1"/>
    <col min="6414" max="6427" width="9.140625" style="40"/>
    <col min="6428" max="6428" width="8" style="40" customWidth="1"/>
    <col min="6429" max="6657" width="9.140625" style="40"/>
    <col min="6658" max="6658" width="52" style="40" bestFit="1" customWidth="1"/>
    <col min="6659" max="6659" width="10.42578125" style="40" bestFit="1" customWidth="1"/>
    <col min="6660" max="6660" width="15.85546875" style="40" customWidth="1"/>
    <col min="6661" max="6661" width="15.42578125" style="40" customWidth="1"/>
    <col min="6662" max="6662" width="16.28515625" style="40" bestFit="1" customWidth="1"/>
    <col min="6663" max="6663" width="11" style="40" customWidth="1"/>
    <col min="6664" max="6664" width="10.42578125" style="40" bestFit="1" customWidth="1"/>
    <col min="6665" max="6665" width="9.7109375" style="40" customWidth="1"/>
    <col min="6666" max="6666" width="11.85546875" style="40" customWidth="1"/>
    <col min="6667" max="6668" width="11.140625" style="40" bestFit="1" customWidth="1"/>
    <col min="6669" max="6669" width="11.7109375" style="40" bestFit="1" customWidth="1"/>
    <col min="6670" max="6683" width="9.140625" style="40"/>
    <col min="6684" max="6684" width="8" style="40" customWidth="1"/>
    <col min="6685" max="6913" width="9.140625" style="40"/>
    <col min="6914" max="6914" width="52" style="40" bestFit="1" customWidth="1"/>
    <col min="6915" max="6915" width="10.42578125" style="40" bestFit="1" customWidth="1"/>
    <col min="6916" max="6916" width="15.85546875" style="40" customWidth="1"/>
    <col min="6917" max="6917" width="15.42578125" style="40" customWidth="1"/>
    <col min="6918" max="6918" width="16.28515625" style="40" bestFit="1" customWidth="1"/>
    <col min="6919" max="6919" width="11" style="40" customWidth="1"/>
    <col min="6920" max="6920" width="10.42578125" style="40" bestFit="1" customWidth="1"/>
    <col min="6921" max="6921" width="9.7109375" style="40" customWidth="1"/>
    <col min="6922" max="6922" width="11.85546875" style="40" customWidth="1"/>
    <col min="6923" max="6924" width="11.140625" style="40" bestFit="1" customWidth="1"/>
    <col min="6925" max="6925" width="11.7109375" style="40" bestFit="1" customWidth="1"/>
    <col min="6926" max="6939" width="9.140625" style="40"/>
    <col min="6940" max="6940" width="8" style="40" customWidth="1"/>
    <col min="6941" max="7169" width="9.140625" style="40"/>
    <col min="7170" max="7170" width="52" style="40" bestFit="1" customWidth="1"/>
    <col min="7171" max="7171" width="10.42578125" style="40" bestFit="1" customWidth="1"/>
    <col min="7172" max="7172" width="15.85546875" style="40" customWidth="1"/>
    <col min="7173" max="7173" width="15.42578125" style="40" customWidth="1"/>
    <col min="7174" max="7174" width="16.28515625" style="40" bestFit="1" customWidth="1"/>
    <col min="7175" max="7175" width="11" style="40" customWidth="1"/>
    <col min="7176" max="7176" width="10.42578125" style="40" bestFit="1" customWidth="1"/>
    <col min="7177" max="7177" width="9.7109375" style="40" customWidth="1"/>
    <col min="7178" max="7178" width="11.85546875" style="40" customWidth="1"/>
    <col min="7179" max="7180" width="11.140625" style="40" bestFit="1" customWidth="1"/>
    <col min="7181" max="7181" width="11.7109375" style="40" bestFit="1" customWidth="1"/>
    <col min="7182" max="7195" width="9.140625" style="40"/>
    <col min="7196" max="7196" width="8" style="40" customWidth="1"/>
    <col min="7197" max="7425" width="9.140625" style="40"/>
    <col min="7426" max="7426" width="52" style="40" bestFit="1" customWidth="1"/>
    <col min="7427" max="7427" width="10.42578125" style="40" bestFit="1" customWidth="1"/>
    <col min="7428" max="7428" width="15.85546875" style="40" customWidth="1"/>
    <col min="7429" max="7429" width="15.42578125" style="40" customWidth="1"/>
    <col min="7430" max="7430" width="16.28515625" style="40" bestFit="1" customWidth="1"/>
    <col min="7431" max="7431" width="11" style="40" customWidth="1"/>
    <col min="7432" max="7432" width="10.42578125" style="40" bestFit="1" customWidth="1"/>
    <col min="7433" max="7433" width="9.7109375" style="40" customWidth="1"/>
    <col min="7434" max="7434" width="11.85546875" style="40" customWidth="1"/>
    <col min="7435" max="7436" width="11.140625" style="40" bestFit="1" customWidth="1"/>
    <col min="7437" max="7437" width="11.7109375" style="40" bestFit="1" customWidth="1"/>
    <col min="7438" max="7451" width="9.140625" style="40"/>
    <col min="7452" max="7452" width="8" style="40" customWidth="1"/>
    <col min="7453" max="7681" width="9.140625" style="40"/>
    <col min="7682" max="7682" width="52" style="40" bestFit="1" customWidth="1"/>
    <col min="7683" max="7683" width="10.42578125" style="40" bestFit="1" customWidth="1"/>
    <col min="7684" max="7684" width="15.85546875" style="40" customWidth="1"/>
    <col min="7685" max="7685" width="15.42578125" style="40" customWidth="1"/>
    <col min="7686" max="7686" width="16.28515625" style="40" bestFit="1" customWidth="1"/>
    <col min="7687" max="7687" width="11" style="40" customWidth="1"/>
    <col min="7688" max="7688" width="10.42578125" style="40" bestFit="1" customWidth="1"/>
    <col min="7689" max="7689" width="9.7109375" style="40" customWidth="1"/>
    <col min="7690" max="7690" width="11.85546875" style="40" customWidth="1"/>
    <col min="7691" max="7692" width="11.140625" style="40" bestFit="1" customWidth="1"/>
    <col min="7693" max="7693" width="11.7109375" style="40" bestFit="1" customWidth="1"/>
    <col min="7694" max="7707" width="9.140625" style="40"/>
    <col min="7708" max="7708" width="8" style="40" customWidth="1"/>
    <col min="7709" max="7937" width="9.140625" style="40"/>
    <col min="7938" max="7938" width="52" style="40" bestFit="1" customWidth="1"/>
    <col min="7939" max="7939" width="10.42578125" style="40" bestFit="1" customWidth="1"/>
    <col min="7940" max="7940" width="15.85546875" style="40" customWidth="1"/>
    <col min="7941" max="7941" width="15.42578125" style="40" customWidth="1"/>
    <col min="7942" max="7942" width="16.28515625" style="40" bestFit="1" customWidth="1"/>
    <col min="7943" max="7943" width="11" style="40" customWidth="1"/>
    <col min="7944" max="7944" width="10.42578125" style="40" bestFit="1" customWidth="1"/>
    <col min="7945" max="7945" width="9.7109375" style="40" customWidth="1"/>
    <col min="7946" max="7946" width="11.85546875" style="40" customWidth="1"/>
    <col min="7947" max="7948" width="11.140625" style="40" bestFit="1" customWidth="1"/>
    <col min="7949" max="7949" width="11.7109375" style="40" bestFit="1" customWidth="1"/>
    <col min="7950" max="7963" width="9.140625" style="40"/>
    <col min="7964" max="7964" width="8" style="40" customWidth="1"/>
    <col min="7965" max="8193" width="9.140625" style="40"/>
    <col min="8194" max="8194" width="52" style="40" bestFit="1" customWidth="1"/>
    <col min="8195" max="8195" width="10.42578125" style="40" bestFit="1" customWidth="1"/>
    <col min="8196" max="8196" width="15.85546875" style="40" customWidth="1"/>
    <col min="8197" max="8197" width="15.42578125" style="40" customWidth="1"/>
    <col min="8198" max="8198" width="16.28515625" style="40" bestFit="1" customWidth="1"/>
    <col min="8199" max="8199" width="11" style="40" customWidth="1"/>
    <col min="8200" max="8200" width="10.42578125" style="40" bestFit="1" customWidth="1"/>
    <col min="8201" max="8201" width="9.7109375" style="40" customWidth="1"/>
    <col min="8202" max="8202" width="11.85546875" style="40" customWidth="1"/>
    <col min="8203" max="8204" width="11.140625" style="40" bestFit="1" customWidth="1"/>
    <col min="8205" max="8205" width="11.7109375" style="40" bestFit="1" customWidth="1"/>
    <col min="8206" max="8219" width="9.140625" style="40"/>
    <col min="8220" max="8220" width="8" style="40" customWidth="1"/>
    <col min="8221" max="8449" width="9.140625" style="40"/>
    <col min="8450" max="8450" width="52" style="40" bestFit="1" customWidth="1"/>
    <col min="8451" max="8451" width="10.42578125" style="40" bestFit="1" customWidth="1"/>
    <col min="8452" max="8452" width="15.85546875" style="40" customWidth="1"/>
    <col min="8453" max="8453" width="15.42578125" style="40" customWidth="1"/>
    <col min="8454" max="8454" width="16.28515625" style="40" bestFit="1" customWidth="1"/>
    <col min="8455" max="8455" width="11" style="40" customWidth="1"/>
    <col min="8456" max="8456" width="10.42578125" style="40" bestFit="1" customWidth="1"/>
    <col min="8457" max="8457" width="9.7109375" style="40" customWidth="1"/>
    <col min="8458" max="8458" width="11.85546875" style="40" customWidth="1"/>
    <col min="8459" max="8460" width="11.140625" style="40" bestFit="1" customWidth="1"/>
    <col min="8461" max="8461" width="11.7109375" style="40" bestFit="1" customWidth="1"/>
    <col min="8462" max="8475" width="9.140625" style="40"/>
    <col min="8476" max="8476" width="8" style="40" customWidth="1"/>
    <col min="8477" max="8705" width="9.140625" style="40"/>
    <col min="8706" max="8706" width="52" style="40" bestFit="1" customWidth="1"/>
    <col min="8707" max="8707" width="10.42578125" style="40" bestFit="1" customWidth="1"/>
    <col min="8708" max="8708" width="15.85546875" style="40" customWidth="1"/>
    <col min="8709" max="8709" width="15.42578125" style="40" customWidth="1"/>
    <col min="8710" max="8710" width="16.28515625" style="40" bestFit="1" customWidth="1"/>
    <col min="8711" max="8711" width="11" style="40" customWidth="1"/>
    <col min="8712" max="8712" width="10.42578125" style="40" bestFit="1" customWidth="1"/>
    <col min="8713" max="8713" width="9.7109375" style="40" customWidth="1"/>
    <col min="8714" max="8714" width="11.85546875" style="40" customWidth="1"/>
    <col min="8715" max="8716" width="11.140625" style="40" bestFit="1" customWidth="1"/>
    <col min="8717" max="8717" width="11.7109375" style="40" bestFit="1" customWidth="1"/>
    <col min="8718" max="8731" width="9.140625" style="40"/>
    <col min="8732" max="8732" width="8" style="40" customWidth="1"/>
    <col min="8733" max="8961" width="9.140625" style="40"/>
    <col min="8962" max="8962" width="52" style="40" bestFit="1" customWidth="1"/>
    <col min="8963" max="8963" width="10.42578125" style="40" bestFit="1" customWidth="1"/>
    <col min="8964" max="8964" width="15.85546875" style="40" customWidth="1"/>
    <col min="8965" max="8965" width="15.42578125" style="40" customWidth="1"/>
    <col min="8966" max="8966" width="16.28515625" style="40" bestFit="1" customWidth="1"/>
    <col min="8967" max="8967" width="11" style="40" customWidth="1"/>
    <col min="8968" max="8968" width="10.42578125" style="40" bestFit="1" customWidth="1"/>
    <col min="8969" max="8969" width="9.7109375" style="40" customWidth="1"/>
    <col min="8970" max="8970" width="11.85546875" style="40" customWidth="1"/>
    <col min="8971" max="8972" width="11.140625" style="40" bestFit="1" customWidth="1"/>
    <col min="8973" max="8973" width="11.7109375" style="40" bestFit="1" customWidth="1"/>
    <col min="8974" max="8987" width="9.140625" style="40"/>
    <col min="8988" max="8988" width="8" style="40" customWidth="1"/>
    <col min="8989" max="9217" width="9.140625" style="40"/>
    <col min="9218" max="9218" width="52" style="40" bestFit="1" customWidth="1"/>
    <col min="9219" max="9219" width="10.42578125" style="40" bestFit="1" customWidth="1"/>
    <col min="9220" max="9220" width="15.85546875" style="40" customWidth="1"/>
    <col min="9221" max="9221" width="15.42578125" style="40" customWidth="1"/>
    <col min="9222" max="9222" width="16.28515625" style="40" bestFit="1" customWidth="1"/>
    <col min="9223" max="9223" width="11" style="40" customWidth="1"/>
    <col min="9224" max="9224" width="10.42578125" style="40" bestFit="1" customWidth="1"/>
    <col min="9225" max="9225" width="9.7109375" style="40" customWidth="1"/>
    <col min="9226" max="9226" width="11.85546875" style="40" customWidth="1"/>
    <col min="9227" max="9228" width="11.140625" style="40" bestFit="1" customWidth="1"/>
    <col min="9229" max="9229" width="11.7109375" style="40" bestFit="1" customWidth="1"/>
    <col min="9230" max="9243" width="9.140625" style="40"/>
    <col min="9244" max="9244" width="8" style="40" customWidth="1"/>
    <col min="9245" max="9473" width="9.140625" style="40"/>
    <col min="9474" max="9474" width="52" style="40" bestFit="1" customWidth="1"/>
    <col min="9475" max="9475" width="10.42578125" style="40" bestFit="1" customWidth="1"/>
    <col min="9476" max="9476" width="15.85546875" style="40" customWidth="1"/>
    <col min="9477" max="9477" width="15.42578125" style="40" customWidth="1"/>
    <col min="9478" max="9478" width="16.28515625" style="40" bestFit="1" customWidth="1"/>
    <col min="9479" max="9479" width="11" style="40" customWidth="1"/>
    <col min="9480" max="9480" width="10.42578125" style="40" bestFit="1" customWidth="1"/>
    <col min="9481" max="9481" width="9.7109375" style="40" customWidth="1"/>
    <col min="9482" max="9482" width="11.85546875" style="40" customWidth="1"/>
    <col min="9483" max="9484" width="11.140625" style="40" bestFit="1" customWidth="1"/>
    <col min="9485" max="9485" width="11.7109375" style="40" bestFit="1" customWidth="1"/>
    <col min="9486" max="9499" width="9.140625" style="40"/>
    <col min="9500" max="9500" width="8" style="40" customWidth="1"/>
    <col min="9501" max="9729" width="9.140625" style="40"/>
    <col min="9730" max="9730" width="52" style="40" bestFit="1" customWidth="1"/>
    <col min="9731" max="9731" width="10.42578125" style="40" bestFit="1" customWidth="1"/>
    <col min="9732" max="9732" width="15.85546875" style="40" customWidth="1"/>
    <col min="9733" max="9733" width="15.42578125" style="40" customWidth="1"/>
    <col min="9734" max="9734" width="16.28515625" style="40" bestFit="1" customWidth="1"/>
    <col min="9735" max="9735" width="11" style="40" customWidth="1"/>
    <col min="9736" max="9736" width="10.42578125" style="40" bestFit="1" customWidth="1"/>
    <col min="9737" max="9737" width="9.7109375" style="40" customWidth="1"/>
    <col min="9738" max="9738" width="11.85546875" style="40" customWidth="1"/>
    <col min="9739" max="9740" width="11.140625" style="40" bestFit="1" customWidth="1"/>
    <col min="9741" max="9741" width="11.7109375" style="40" bestFit="1" customWidth="1"/>
    <col min="9742" max="9755" width="9.140625" style="40"/>
    <col min="9756" max="9756" width="8" style="40" customWidth="1"/>
    <col min="9757" max="9985" width="9.140625" style="40"/>
    <col min="9986" max="9986" width="52" style="40" bestFit="1" customWidth="1"/>
    <col min="9987" max="9987" width="10.42578125" style="40" bestFit="1" customWidth="1"/>
    <col min="9988" max="9988" width="15.85546875" style="40" customWidth="1"/>
    <col min="9989" max="9989" width="15.42578125" style="40" customWidth="1"/>
    <col min="9990" max="9990" width="16.28515625" style="40" bestFit="1" customWidth="1"/>
    <col min="9991" max="9991" width="11" style="40" customWidth="1"/>
    <col min="9992" max="9992" width="10.42578125" style="40" bestFit="1" customWidth="1"/>
    <col min="9993" max="9993" width="9.7109375" style="40" customWidth="1"/>
    <col min="9994" max="9994" width="11.85546875" style="40" customWidth="1"/>
    <col min="9995" max="9996" width="11.140625" style="40" bestFit="1" customWidth="1"/>
    <col min="9997" max="9997" width="11.7109375" style="40" bestFit="1" customWidth="1"/>
    <col min="9998" max="10011" width="9.140625" style="40"/>
    <col min="10012" max="10012" width="8" style="40" customWidth="1"/>
    <col min="10013" max="10241" width="9.140625" style="40"/>
    <col min="10242" max="10242" width="52" style="40" bestFit="1" customWidth="1"/>
    <col min="10243" max="10243" width="10.42578125" style="40" bestFit="1" customWidth="1"/>
    <col min="10244" max="10244" width="15.85546875" style="40" customWidth="1"/>
    <col min="10245" max="10245" width="15.42578125" style="40" customWidth="1"/>
    <col min="10246" max="10246" width="16.28515625" style="40" bestFit="1" customWidth="1"/>
    <col min="10247" max="10247" width="11" style="40" customWidth="1"/>
    <col min="10248" max="10248" width="10.42578125" style="40" bestFit="1" customWidth="1"/>
    <col min="10249" max="10249" width="9.7109375" style="40" customWidth="1"/>
    <col min="10250" max="10250" width="11.85546875" style="40" customWidth="1"/>
    <col min="10251" max="10252" width="11.140625" style="40" bestFit="1" customWidth="1"/>
    <col min="10253" max="10253" width="11.7109375" style="40" bestFit="1" customWidth="1"/>
    <col min="10254" max="10267" width="9.140625" style="40"/>
    <col min="10268" max="10268" width="8" style="40" customWidth="1"/>
    <col min="10269" max="10497" width="9.140625" style="40"/>
    <col min="10498" max="10498" width="52" style="40" bestFit="1" customWidth="1"/>
    <col min="10499" max="10499" width="10.42578125" style="40" bestFit="1" customWidth="1"/>
    <col min="10500" max="10500" width="15.85546875" style="40" customWidth="1"/>
    <col min="10501" max="10501" width="15.42578125" style="40" customWidth="1"/>
    <col min="10502" max="10502" width="16.28515625" style="40" bestFit="1" customWidth="1"/>
    <col min="10503" max="10503" width="11" style="40" customWidth="1"/>
    <col min="10504" max="10504" width="10.42578125" style="40" bestFit="1" customWidth="1"/>
    <col min="10505" max="10505" width="9.7109375" style="40" customWidth="1"/>
    <col min="10506" max="10506" width="11.85546875" style="40" customWidth="1"/>
    <col min="10507" max="10508" width="11.140625" style="40" bestFit="1" customWidth="1"/>
    <col min="10509" max="10509" width="11.7109375" style="40" bestFit="1" customWidth="1"/>
    <col min="10510" max="10523" width="9.140625" style="40"/>
    <col min="10524" max="10524" width="8" style="40" customWidth="1"/>
    <col min="10525" max="10753" width="9.140625" style="40"/>
    <col min="10754" max="10754" width="52" style="40" bestFit="1" customWidth="1"/>
    <col min="10755" max="10755" width="10.42578125" style="40" bestFit="1" customWidth="1"/>
    <col min="10756" max="10756" width="15.85546875" style="40" customWidth="1"/>
    <col min="10757" max="10757" width="15.42578125" style="40" customWidth="1"/>
    <col min="10758" max="10758" width="16.28515625" style="40" bestFit="1" customWidth="1"/>
    <col min="10759" max="10759" width="11" style="40" customWidth="1"/>
    <col min="10760" max="10760" width="10.42578125" style="40" bestFit="1" customWidth="1"/>
    <col min="10761" max="10761" width="9.7109375" style="40" customWidth="1"/>
    <col min="10762" max="10762" width="11.85546875" style="40" customWidth="1"/>
    <col min="10763" max="10764" width="11.140625" style="40" bestFit="1" customWidth="1"/>
    <col min="10765" max="10765" width="11.7109375" style="40" bestFit="1" customWidth="1"/>
    <col min="10766" max="10779" width="9.140625" style="40"/>
    <col min="10780" max="10780" width="8" style="40" customWidth="1"/>
    <col min="10781" max="11009" width="9.140625" style="40"/>
    <col min="11010" max="11010" width="52" style="40" bestFit="1" customWidth="1"/>
    <col min="11011" max="11011" width="10.42578125" style="40" bestFit="1" customWidth="1"/>
    <col min="11012" max="11012" width="15.85546875" style="40" customWidth="1"/>
    <col min="11013" max="11013" width="15.42578125" style="40" customWidth="1"/>
    <col min="11014" max="11014" width="16.28515625" style="40" bestFit="1" customWidth="1"/>
    <col min="11015" max="11015" width="11" style="40" customWidth="1"/>
    <col min="11016" max="11016" width="10.42578125" style="40" bestFit="1" customWidth="1"/>
    <col min="11017" max="11017" width="9.7109375" style="40" customWidth="1"/>
    <col min="11018" max="11018" width="11.85546875" style="40" customWidth="1"/>
    <col min="11019" max="11020" width="11.140625" style="40" bestFit="1" customWidth="1"/>
    <col min="11021" max="11021" width="11.7109375" style="40" bestFit="1" customWidth="1"/>
    <col min="11022" max="11035" width="9.140625" style="40"/>
    <col min="11036" max="11036" width="8" style="40" customWidth="1"/>
    <col min="11037" max="11265" width="9.140625" style="40"/>
    <col min="11266" max="11266" width="52" style="40" bestFit="1" customWidth="1"/>
    <col min="11267" max="11267" width="10.42578125" style="40" bestFit="1" customWidth="1"/>
    <col min="11268" max="11268" width="15.85546875" style="40" customWidth="1"/>
    <col min="11269" max="11269" width="15.42578125" style="40" customWidth="1"/>
    <col min="11270" max="11270" width="16.28515625" style="40" bestFit="1" customWidth="1"/>
    <col min="11271" max="11271" width="11" style="40" customWidth="1"/>
    <col min="11272" max="11272" width="10.42578125" style="40" bestFit="1" customWidth="1"/>
    <col min="11273" max="11273" width="9.7109375" style="40" customWidth="1"/>
    <col min="11274" max="11274" width="11.85546875" style="40" customWidth="1"/>
    <col min="11275" max="11276" width="11.140625" style="40" bestFit="1" customWidth="1"/>
    <col min="11277" max="11277" width="11.7109375" style="40" bestFit="1" customWidth="1"/>
    <col min="11278" max="11291" width="9.140625" style="40"/>
    <col min="11292" max="11292" width="8" style="40" customWidth="1"/>
    <col min="11293" max="11521" width="9.140625" style="40"/>
    <col min="11522" max="11522" width="52" style="40" bestFit="1" customWidth="1"/>
    <col min="11523" max="11523" width="10.42578125" style="40" bestFit="1" customWidth="1"/>
    <col min="11524" max="11524" width="15.85546875" style="40" customWidth="1"/>
    <col min="11525" max="11525" width="15.42578125" style="40" customWidth="1"/>
    <col min="11526" max="11526" width="16.28515625" style="40" bestFit="1" customWidth="1"/>
    <col min="11527" max="11527" width="11" style="40" customWidth="1"/>
    <col min="11528" max="11528" width="10.42578125" style="40" bestFit="1" customWidth="1"/>
    <col min="11529" max="11529" width="9.7109375" style="40" customWidth="1"/>
    <col min="11530" max="11530" width="11.85546875" style="40" customWidth="1"/>
    <col min="11531" max="11532" width="11.140625" style="40" bestFit="1" customWidth="1"/>
    <col min="11533" max="11533" width="11.7109375" style="40" bestFit="1" customWidth="1"/>
    <col min="11534" max="11547" width="9.140625" style="40"/>
    <col min="11548" max="11548" width="8" style="40" customWidth="1"/>
    <col min="11549" max="11777" width="9.140625" style="40"/>
    <col min="11778" max="11778" width="52" style="40" bestFit="1" customWidth="1"/>
    <col min="11779" max="11779" width="10.42578125" style="40" bestFit="1" customWidth="1"/>
    <col min="11780" max="11780" width="15.85546875" style="40" customWidth="1"/>
    <col min="11781" max="11781" width="15.42578125" style="40" customWidth="1"/>
    <col min="11782" max="11782" width="16.28515625" style="40" bestFit="1" customWidth="1"/>
    <col min="11783" max="11783" width="11" style="40" customWidth="1"/>
    <col min="11784" max="11784" width="10.42578125" style="40" bestFit="1" customWidth="1"/>
    <col min="11785" max="11785" width="9.7109375" style="40" customWidth="1"/>
    <col min="11786" max="11786" width="11.85546875" style="40" customWidth="1"/>
    <col min="11787" max="11788" width="11.140625" style="40" bestFit="1" customWidth="1"/>
    <col min="11789" max="11789" width="11.7109375" style="40" bestFit="1" customWidth="1"/>
    <col min="11790" max="11803" width="9.140625" style="40"/>
    <col min="11804" max="11804" width="8" style="40" customWidth="1"/>
    <col min="11805" max="12033" width="9.140625" style="40"/>
    <col min="12034" max="12034" width="52" style="40" bestFit="1" customWidth="1"/>
    <col min="12035" max="12035" width="10.42578125" style="40" bestFit="1" customWidth="1"/>
    <col min="12036" max="12036" width="15.85546875" style="40" customWidth="1"/>
    <col min="12037" max="12037" width="15.42578125" style="40" customWidth="1"/>
    <col min="12038" max="12038" width="16.28515625" style="40" bestFit="1" customWidth="1"/>
    <col min="12039" max="12039" width="11" style="40" customWidth="1"/>
    <col min="12040" max="12040" width="10.42578125" style="40" bestFit="1" customWidth="1"/>
    <col min="12041" max="12041" width="9.7109375" style="40" customWidth="1"/>
    <col min="12042" max="12042" width="11.85546875" style="40" customWidth="1"/>
    <col min="12043" max="12044" width="11.140625" style="40" bestFit="1" customWidth="1"/>
    <col min="12045" max="12045" width="11.7109375" style="40" bestFit="1" customWidth="1"/>
    <col min="12046" max="12059" width="9.140625" style="40"/>
    <col min="12060" max="12060" width="8" style="40" customWidth="1"/>
    <col min="12061" max="12289" width="9.140625" style="40"/>
    <col min="12290" max="12290" width="52" style="40" bestFit="1" customWidth="1"/>
    <col min="12291" max="12291" width="10.42578125" style="40" bestFit="1" customWidth="1"/>
    <col min="12292" max="12292" width="15.85546875" style="40" customWidth="1"/>
    <col min="12293" max="12293" width="15.42578125" style="40" customWidth="1"/>
    <col min="12294" max="12294" width="16.28515625" style="40" bestFit="1" customWidth="1"/>
    <col min="12295" max="12295" width="11" style="40" customWidth="1"/>
    <col min="12296" max="12296" width="10.42578125" style="40" bestFit="1" customWidth="1"/>
    <col min="12297" max="12297" width="9.7109375" style="40" customWidth="1"/>
    <col min="12298" max="12298" width="11.85546875" style="40" customWidth="1"/>
    <col min="12299" max="12300" width="11.140625" style="40" bestFit="1" customWidth="1"/>
    <col min="12301" max="12301" width="11.7109375" style="40" bestFit="1" customWidth="1"/>
    <col min="12302" max="12315" width="9.140625" style="40"/>
    <col min="12316" max="12316" width="8" style="40" customWidth="1"/>
    <col min="12317" max="12545" width="9.140625" style="40"/>
    <col min="12546" max="12546" width="52" style="40" bestFit="1" customWidth="1"/>
    <col min="12547" max="12547" width="10.42578125" style="40" bestFit="1" customWidth="1"/>
    <col min="12548" max="12548" width="15.85546875" style="40" customWidth="1"/>
    <col min="12549" max="12549" width="15.42578125" style="40" customWidth="1"/>
    <col min="12550" max="12550" width="16.28515625" style="40" bestFit="1" customWidth="1"/>
    <col min="12551" max="12551" width="11" style="40" customWidth="1"/>
    <col min="12552" max="12552" width="10.42578125" style="40" bestFit="1" customWidth="1"/>
    <col min="12553" max="12553" width="9.7109375" style="40" customWidth="1"/>
    <col min="12554" max="12554" width="11.85546875" style="40" customWidth="1"/>
    <col min="12555" max="12556" width="11.140625" style="40" bestFit="1" customWidth="1"/>
    <col min="12557" max="12557" width="11.7109375" style="40" bestFit="1" customWidth="1"/>
    <col min="12558" max="12571" width="9.140625" style="40"/>
    <col min="12572" max="12572" width="8" style="40" customWidth="1"/>
    <col min="12573" max="12801" width="9.140625" style="40"/>
    <col min="12802" max="12802" width="52" style="40" bestFit="1" customWidth="1"/>
    <col min="12803" max="12803" width="10.42578125" style="40" bestFit="1" customWidth="1"/>
    <col min="12804" max="12804" width="15.85546875" style="40" customWidth="1"/>
    <col min="12805" max="12805" width="15.42578125" style="40" customWidth="1"/>
    <col min="12806" max="12806" width="16.28515625" style="40" bestFit="1" customWidth="1"/>
    <col min="12807" max="12807" width="11" style="40" customWidth="1"/>
    <col min="12808" max="12808" width="10.42578125" style="40" bestFit="1" customWidth="1"/>
    <col min="12809" max="12809" width="9.7109375" style="40" customWidth="1"/>
    <col min="12810" max="12810" width="11.85546875" style="40" customWidth="1"/>
    <col min="12811" max="12812" width="11.140625" style="40" bestFit="1" customWidth="1"/>
    <col min="12813" max="12813" width="11.7109375" style="40" bestFit="1" customWidth="1"/>
    <col min="12814" max="12827" width="9.140625" style="40"/>
    <col min="12828" max="12828" width="8" style="40" customWidth="1"/>
    <col min="12829" max="13057" width="9.140625" style="40"/>
    <col min="13058" max="13058" width="52" style="40" bestFit="1" customWidth="1"/>
    <col min="13059" max="13059" width="10.42578125" style="40" bestFit="1" customWidth="1"/>
    <col min="13060" max="13060" width="15.85546875" style="40" customWidth="1"/>
    <col min="13061" max="13061" width="15.42578125" style="40" customWidth="1"/>
    <col min="13062" max="13062" width="16.28515625" style="40" bestFit="1" customWidth="1"/>
    <col min="13063" max="13063" width="11" style="40" customWidth="1"/>
    <col min="13064" max="13064" width="10.42578125" style="40" bestFit="1" customWidth="1"/>
    <col min="13065" max="13065" width="9.7109375" style="40" customWidth="1"/>
    <col min="13066" max="13066" width="11.85546875" style="40" customWidth="1"/>
    <col min="13067" max="13068" width="11.140625" style="40" bestFit="1" customWidth="1"/>
    <col min="13069" max="13069" width="11.7109375" style="40" bestFit="1" customWidth="1"/>
    <col min="13070" max="13083" width="9.140625" style="40"/>
    <col min="13084" max="13084" width="8" style="40" customWidth="1"/>
    <col min="13085" max="13313" width="9.140625" style="40"/>
    <col min="13314" max="13314" width="52" style="40" bestFit="1" customWidth="1"/>
    <col min="13315" max="13315" width="10.42578125" style="40" bestFit="1" customWidth="1"/>
    <col min="13316" max="13316" width="15.85546875" style="40" customWidth="1"/>
    <col min="13317" max="13317" width="15.42578125" style="40" customWidth="1"/>
    <col min="13318" max="13318" width="16.28515625" style="40" bestFit="1" customWidth="1"/>
    <col min="13319" max="13319" width="11" style="40" customWidth="1"/>
    <col min="13320" max="13320" width="10.42578125" style="40" bestFit="1" customWidth="1"/>
    <col min="13321" max="13321" width="9.7109375" style="40" customWidth="1"/>
    <col min="13322" max="13322" width="11.85546875" style="40" customWidth="1"/>
    <col min="13323" max="13324" width="11.140625" style="40" bestFit="1" customWidth="1"/>
    <col min="13325" max="13325" width="11.7109375" style="40" bestFit="1" customWidth="1"/>
    <col min="13326" max="13339" width="9.140625" style="40"/>
    <col min="13340" max="13340" width="8" style="40" customWidth="1"/>
    <col min="13341" max="13569" width="9.140625" style="40"/>
    <col min="13570" max="13570" width="52" style="40" bestFit="1" customWidth="1"/>
    <col min="13571" max="13571" width="10.42578125" style="40" bestFit="1" customWidth="1"/>
    <col min="13572" max="13572" width="15.85546875" style="40" customWidth="1"/>
    <col min="13573" max="13573" width="15.42578125" style="40" customWidth="1"/>
    <col min="13574" max="13574" width="16.28515625" style="40" bestFit="1" customWidth="1"/>
    <col min="13575" max="13575" width="11" style="40" customWidth="1"/>
    <col min="13576" max="13576" width="10.42578125" style="40" bestFit="1" customWidth="1"/>
    <col min="13577" max="13577" width="9.7109375" style="40" customWidth="1"/>
    <col min="13578" max="13578" width="11.85546875" style="40" customWidth="1"/>
    <col min="13579" max="13580" width="11.140625" style="40" bestFit="1" customWidth="1"/>
    <col min="13581" max="13581" width="11.7109375" style="40" bestFit="1" customWidth="1"/>
    <col min="13582" max="13595" width="9.140625" style="40"/>
    <col min="13596" max="13596" width="8" style="40" customWidth="1"/>
    <col min="13597" max="13825" width="9.140625" style="40"/>
    <col min="13826" max="13826" width="52" style="40" bestFit="1" customWidth="1"/>
    <col min="13827" max="13827" width="10.42578125" style="40" bestFit="1" customWidth="1"/>
    <col min="13828" max="13828" width="15.85546875" style="40" customWidth="1"/>
    <col min="13829" max="13829" width="15.42578125" style="40" customWidth="1"/>
    <col min="13830" max="13830" width="16.28515625" style="40" bestFit="1" customWidth="1"/>
    <col min="13831" max="13831" width="11" style="40" customWidth="1"/>
    <col min="13832" max="13832" width="10.42578125" style="40" bestFit="1" customWidth="1"/>
    <col min="13833" max="13833" width="9.7109375" style="40" customWidth="1"/>
    <col min="13834" max="13834" width="11.85546875" style="40" customWidth="1"/>
    <col min="13835" max="13836" width="11.140625" style="40" bestFit="1" customWidth="1"/>
    <col min="13837" max="13837" width="11.7109375" style="40" bestFit="1" customWidth="1"/>
    <col min="13838" max="13851" width="9.140625" style="40"/>
    <col min="13852" max="13852" width="8" style="40" customWidth="1"/>
    <col min="13853" max="14081" width="9.140625" style="40"/>
    <col min="14082" max="14082" width="52" style="40" bestFit="1" customWidth="1"/>
    <col min="14083" max="14083" width="10.42578125" style="40" bestFit="1" customWidth="1"/>
    <col min="14084" max="14084" width="15.85546875" style="40" customWidth="1"/>
    <col min="14085" max="14085" width="15.42578125" style="40" customWidth="1"/>
    <col min="14086" max="14086" width="16.28515625" style="40" bestFit="1" customWidth="1"/>
    <col min="14087" max="14087" width="11" style="40" customWidth="1"/>
    <col min="14088" max="14088" width="10.42578125" style="40" bestFit="1" customWidth="1"/>
    <col min="14089" max="14089" width="9.7109375" style="40" customWidth="1"/>
    <col min="14090" max="14090" width="11.85546875" style="40" customWidth="1"/>
    <col min="14091" max="14092" width="11.140625" style="40" bestFit="1" customWidth="1"/>
    <col min="14093" max="14093" width="11.7109375" style="40" bestFit="1" customWidth="1"/>
    <col min="14094" max="14107" width="9.140625" style="40"/>
    <col min="14108" max="14108" width="8" style="40" customWidth="1"/>
    <col min="14109" max="14337" width="9.140625" style="40"/>
    <col min="14338" max="14338" width="52" style="40" bestFit="1" customWidth="1"/>
    <col min="14339" max="14339" width="10.42578125" style="40" bestFit="1" customWidth="1"/>
    <col min="14340" max="14340" width="15.85546875" style="40" customWidth="1"/>
    <col min="14341" max="14341" width="15.42578125" style="40" customWidth="1"/>
    <col min="14342" max="14342" width="16.28515625" style="40" bestFit="1" customWidth="1"/>
    <col min="14343" max="14343" width="11" style="40" customWidth="1"/>
    <col min="14344" max="14344" width="10.42578125" style="40" bestFit="1" customWidth="1"/>
    <col min="14345" max="14345" width="9.7109375" style="40" customWidth="1"/>
    <col min="14346" max="14346" width="11.85546875" style="40" customWidth="1"/>
    <col min="14347" max="14348" width="11.140625" style="40" bestFit="1" customWidth="1"/>
    <col min="14349" max="14349" width="11.7109375" style="40" bestFit="1" customWidth="1"/>
    <col min="14350" max="14363" width="9.140625" style="40"/>
    <col min="14364" max="14364" width="8" style="40" customWidth="1"/>
    <col min="14365" max="14593" width="9.140625" style="40"/>
    <col min="14594" max="14594" width="52" style="40" bestFit="1" customWidth="1"/>
    <col min="14595" max="14595" width="10.42578125" style="40" bestFit="1" customWidth="1"/>
    <col min="14596" max="14596" width="15.85546875" style="40" customWidth="1"/>
    <col min="14597" max="14597" width="15.42578125" style="40" customWidth="1"/>
    <col min="14598" max="14598" width="16.28515625" style="40" bestFit="1" customWidth="1"/>
    <col min="14599" max="14599" width="11" style="40" customWidth="1"/>
    <col min="14600" max="14600" width="10.42578125" style="40" bestFit="1" customWidth="1"/>
    <col min="14601" max="14601" width="9.7109375" style="40" customWidth="1"/>
    <col min="14602" max="14602" width="11.85546875" style="40" customWidth="1"/>
    <col min="14603" max="14604" width="11.140625" style="40" bestFit="1" customWidth="1"/>
    <col min="14605" max="14605" width="11.7109375" style="40" bestFit="1" customWidth="1"/>
    <col min="14606" max="14619" width="9.140625" style="40"/>
    <col min="14620" max="14620" width="8" style="40" customWidth="1"/>
    <col min="14621" max="14849" width="9.140625" style="40"/>
    <col min="14850" max="14850" width="52" style="40" bestFit="1" customWidth="1"/>
    <col min="14851" max="14851" width="10.42578125" style="40" bestFit="1" customWidth="1"/>
    <col min="14852" max="14852" width="15.85546875" style="40" customWidth="1"/>
    <col min="14853" max="14853" width="15.42578125" style="40" customWidth="1"/>
    <col min="14854" max="14854" width="16.28515625" style="40" bestFit="1" customWidth="1"/>
    <col min="14855" max="14855" width="11" style="40" customWidth="1"/>
    <col min="14856" max="14856" width="10.42578125" style="40" bestFit="1" customWidth="1"/>
    <col min="14857" max="14857" width="9.7109375" style="40" customWidth="1"/>
    <col min="14858" max="14858" width="11.85546875" style="40" customWidth="1"/>
    <col min="14859" max="14860" width="11.140625" style="40" bestFit="1" customWidth="1"/>
    <col min="14861" max="14861" width="11.7109375" style="40" bestFit="1" customWidth="1"/>
    <col min="14862" max="14875" width="9.140625" style="40"/>
    <col min="14876" max="14876" width="8" style="40" customWidth="1"/>
    <col min="14877" max="15105" width="9.140625" style="40"/>
    <col min="15106" max="15106" width="52" style="40" bestFit="1" customWidth="1"/>
    <col min="15107" max="15107" width="10.42578125" style="40" bestFit="1" customWidth="1"/>
    <col min="15108" max="15108" width="15.85546875" style="40" customWidth="1"/>
    <col min="15109" max="15109" width="15.42578125" style="40" customWidth="1"/>
    <col min="15110" max="15110" width="16.28515625" style="40" bestFit="1" customWidth="1"/>
    <col min="15111" max="15111" width="11" style="40" customWidth="1"/>
    <col min="15112" max="15112" width="10.42578125" style="40" bestFit="1" customWidth="1"/>
    <col min="15113" max="15113" width="9.7109375" style="40" customWidth="1"/>
    <col min="15114" max="15114" width="11.85546875" style="40" customWidth="1"/>
    <col min="15115" max="15116" width="11.140625" style="40" bestFit="1" customWidth="1"/>
    <col min="15117" max="15117" width="11.7109375" style="40" bestFit="1" customWidth="1"/>
    <col min="15118" max="15131" width="9.140625" style="40"/>
    <col min="15132" max="15132" width="8" style="40" customWidth="1"/>
    <col min="15133" max="15361" width="9.140625" style="40"/>
    <col min="15362" max="15362" width="52" style="40" bestFit="1" customWidth="1"/>
    <col min="15363" max="15363" width="10.42578125" style="40" bestFit="1" customWidth="1"/>
    <col min="15364" max="15364" width="15.85546875" style="40" customWidth="1"/>
    <col min="15365" max="15365" width="15.42578125" style="40" customWidth="1"/>
    <col min="15366" max="15366" width="16.28515625" style="40" bestFit="1" customWidth="1"/>
    <col min="15367" max="15367" width="11" style="40" customWidth="1"/>
    <col min="15368" max="15368" width="10.42578125" style="40" bestFit="1" customWidth="1"/>
    <col min="15369" max="15369" width="9.7109375" style="40" customWidth="1"/>
    <col min="15370" max="15370" width="11.85546875" style="40" customWidth="1"/>
    <col min="15371" max="15372" width="11.140625" style="40" bestFit="1" customWidth="1"/>
    <col min="15373" max="15373" width="11.7109375" style="40" bestFit="1" customWidth="1"/>
    <col min="15374" max="15387" width="9.140625" style="40"/>
    <col min="15388" max="15388" width="8" style="40" customWidth="1"/>
    <col min="15389" max="15617" width="9.140625" style="40"/>
    <col min="15618" max="15618" width="52" style="40" bestFit="1" customWidth="1"/>
    <col min="15619" max="15619" width="10.42578125" style="40" bestFit="1" customWidth="1"/>
    <col min="15620" max="15620" width="15.85546875" style="40" customWidth="1"/>
    <col min="15621" max="15621" width="15.42578125" style="40" customWidth="1"/>
    <col min="15622" max="15622" width="16.28515625" style="40" bestFit="1" customWidth="1"/>
    <col min="15623" max="15623" width="11" style="40" customWidth="1"/>
    <col min="15624" max="15624" width="10.42578125" style="40" bestFit="1" customWidth="1"/>
    <col min="15625" max="15625" width="9.7109375" style="40" customWidth="1"/>
    <col min="15626" max="15626" width="11.85546875" style="40" customWidth="1"/>
    <col min="15627" max="15628" width="11.140625" style="40" bestFit="1" customWidth="1"/>
    <col min="15629" max="15629" width="11.7109375" style="40" bestFit="1" customWidth="1"/>
    <col min="15630" max="15643" width="9.140625" style="40"/>
    <col min="15644" max="15644" width="8" style="40" customWidth="1"/>
    <col min="15645" max="15873" width="9.140625" style="40"/>
    <col min="15874" max="15874" width="52" style="40" bestFit="1" customWidth="1"/>
    <col min="15875" max="15875" width="10.42578125" style="40" bestFit="1" customWidth="1"/>
    <col min="15876" max="15876" width="15.85546875" style="40" customWidth="1"/>
    <col min="15877" max="15877" width="15.42578125" style="40" customWidth="1"/>
    <col min="15878" max="15878" width="16.28515625" style="40" bestFit="1" customWidth="1"/>
    <col min="15879" max="15879" width="11" style="40" customWidth="1"/>
    <col min="15880" max="15880" width="10.42578125" style="40" bestFit="1" customWidth="1"/>
    <col min="15881" max="15881" width="9.7109375" style="40" customWidth="1"/>
    <col min="15882" max="15882" width="11.85546875" style="40" customWidth="1"/>
    <col min="15883" max="15884" width="11.140625" style="40" bestFit="1" customWidth="1"/>
    <col min="15885" max="15885" width="11.7109375" style="40" bestFit="1" customWidth="1"/>
    <col min="15886" max="15899" width="9.140625" style="40"/>
    <col min="15900" max="15900" width="8" style="40" customWidth="1"/>
    <col min="15901" max="16129" width="9.140625" style="40"/>
    <col min="16130" max="16130" width="52" style="40" bestFit="1" customWidth="1"/>
    <col min="16131" max="16131" width="10.42578125" style="40" bestFit="1" customWidth="1"/>
    <col min="16132" max="16132" width="15.85546875" style="40" customWidth="1"/>
    <col min="16133" max="16133" width="15.42578125" style="40" customWidth="1"/>
    <col min="16134" max="16134" width="16.28515625" style="40" bestFit="1" customWidth="1"/>
    <col min="16135" max="16135" width="11" style="40" customWidth="1"/>
    <col min="16136" max="16136" width="10.42578125" style="40" bestFit="1" customWidth="1"/>
    <col min="16137" max="16137" width="9.7109375" style="40" customWidth="1"/>
    <col min="16138" max="16138" width="11.85546875" style="40" customWidth="1"/>
    <col min="16139" max="16140" width="11.140625" style="40" bestFit="1" customWidth="1"/>
    <col min="16141" max="16141" width="11.7109375" style="40" bestFit="1" customWidth="1"/>
    <col min="16142" max="16155" width="9.140625" style="40"/>
    <col min="16156" max="16156" width="8" style="40" customWidth="1"/>
    <col min="16157" max="16384" width="9.140625" style="40"/>
  </cols>
  <sheetData>
    <row r="1" spans="2:35" s="9" customFormat="1" ht="21" customHeight="1" x14ac:dyDescent="0.2">
      <c r="B1" s="247" t="s">
        <v>271</v>
      </c>
      <c r="C1" s="247"/>
      <c r="D1" s="247"/>
      <c r="E1" s="4"/>
      <c r="F1" s="248"/>
      <c r="H1" s="5"/>
      <c r="I1" s="6"/>
      <c r="J1" s="7"/>
      <c r="K1" s="8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50"/>
      <c r="AC1" s="250"/>
      <c r="AF1" s="10"/>
      <c r="AH1" s="11" t="s">
        <v>407</v>
      </c>
      <c r="AI1" s="11" t="s">
        <v>407</v>
      </c>
    </row>
    <row r="2" spans="2:35" s="9" customFormat="1" ht="15.75" x14ac:dyDescent="0.2">
      <c r="B2" s="251"/>
      <c r="C2" s="247"/>
      <c r="D2" s="252"/>
      <c r="E2" s="253"/>
      <c r="F2" s="254"/>
      <c r="G2" s="4"/>
      <c r="H2" s="5"/>
      <c r="I2" s="6"/>
      <c r="J2" s="7"/>
      <c r="K2" s="8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50"/>
      <c r="AC2" s="250"/>
      <c r="AF2" s="10"/>
      <c r="AH2" s="11"/>
      <c r="AI2" s="11"/>
    </row>
    <row r="3" spans="2:35" s="9" customFormat="1" ht="12" x14ac:dyDescent="0.2">
      <c r="B3" s="255" t="s">
        <v>0</v>
      </c>
      <c r="C3" s="255"/>
      <c r="D3" s="255"/>
      <c r="E3" s="256"/>
      <c r="F3" s="256"/>
      <c r="G3" s="256"/>
      <c r="H3" s="256"/>
      <c r="I3" s="256"/>
      <c r="J3" s="256"/>
      <c r="K3" s="256"/>
      <c r="L3" s="256"/>
      <c r="M3" s="256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F3" s="10"/>
      <c r="AH3" s="11"/>
      <c r="AI3" s="11"/>
    </row>
    <row r="4" spans="2:35" s="9" customFormat="1" ht="11.25" x14ac:dyDescent="0.2">
      <c r="B4" s="255" t="s">
        <v>408</v>
      </c>
      <c r="C4" s="255"/>
      <c r="D4" s="255"/>
      <c r="E4" s="256"/>
      <c r="F4" s="256"/>
      <c r="G4" s="256"/>
      <c r="H4" s="256"/>
      <c r="I4" s="256"/>
      <c r="J4" s="256"/>
      <c r="K4" s="256"/>
      <c r="L4" s="256"/>
      <c r="M4" s="256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</row>
    <row r="5" spans="2:35" s="26" customFormat="1" ht="16.5" customHeight="1" x14ac:dyDescent="0.2">
      <c r="B5" s="257" t="s">
        <v>409</v>
      </c>
      <c r="C5" s="257"/>
      <c r="D5" s="257"/>
      <c r="E5" s="256"/>
      <c r="F5" s="256"/>
      <c r="G5" s="256"/>
      <c r="H5" s="256"/>
      <c r="I5" s="256"/>
      <c r="J5" s="256"/>
      <c r="K5" s="256"/>
      <c r="L5" s="256"/>
      <c r="M5" s="256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</row>
    <row r="6" spans="2:35" s="9" customFormat="1" ht="11.45" customHeight="1" x14ac:dyDescent="0.2"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8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</row>
    <row r="7" spans="2:35" s="262" customFormat="1" ht="53.25" x14ac:dyDescent="0.2">
      <c r="B7" s="259" t="s">
        <v>410</v>
      </c>
      <c r="C7" s="260" t="s">
        <v>411</v>
      </c>
      <c r="D7" s="260" t="s">
        <v>412</v>
      </c>
      <c r="E7" s="260" t="s">
        <v>413</v>
      </c>
      <c r="F7" s="260" t="s">
        <v>414</v>
      </c>
      <c r="G7" s="260" t="s">
        <v>415</v>
      </c>
      <c r="H7" s="260" t="s">
        <v>416</v>
      </c>
      <c r="I7" s="260" t="s">
        <v>417</v>
      </c>
      <c r="J7" s="260" t="s">
        <v>418</v>
      </c>
      <c r="K7" s="260" t="s">
        <v>419</v>
      </c>
      <c r="L7" s="260" t="s">
        <v>420</v>
      </c>
      <c r="M7" s="261" t="s">
        <v>421</v>
      </c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</row>
    <row r="8" spans="2:35" s="71" customFormat="1" ht="15" customHeight="1" x14ac:dyDescent="0.15">
      <c r="B8" s="263" t="s">
        <v>422</v>
      </c>
      <c r="C8" s="264">
        <f>BİLANÇO!E295</f>
        <v>306000000</v>
      </c>
      <c r="D8" s="265">
        <f>D46</f>
        <v>0</v>
      </c>
      <c r="E8" s="264">
        <f>BİLANÇO!E311</f>
        <v>-10638677</v>
      </c>
      <c r="F8" s="265">
        <v>0</v>
      </c>
      <c r="G8" s="265">
        <f>G46</f>
        <v>0</v>
      </c>
      <c r="H8" s="264">
        <f>BİLANÇO!E307</f>
        <v>15835334</v>
      </c>
      <c r="I8" s="265">
        <f>BİLANÇO!E308</f>
        <v>62</v>
      </c>
      <c r="J8" s="265">
        <f>BİLANÇO!E300+BİLANÇO!E310+BİLANÇO!E309</f>
        <v>92793197</v>
      </c>
      <c r="K8" s="264">
        <f>BİLANÇO!E318</f>
        <v>227619080</v>
      </c>
      <c r="L8" s="264">
        <f>BİLANÇO!D316+BİLANÇO!D314</f>
        <v>86350467</v>
      </c>
      <c r="M8" s="266">
        <f>SUM(C8:L8)</f>
        <v>717959463</v>
      </c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</row>
    <row r="9" spans="2:35" s="71" customFormat="1" ht="15" customHeight="1" x14ac:dyDescent="0.15">
      <c r="B9" s="263" t="s">
        <v>423</v>
      </c>
      <c r="C9" s="264">
        <v>0</v>
      </c>
      <c r="D9" s="265">
        <v>0</v>
      </c>
      <c r="E9" s="264">
        <v>0</v>
      </c>
      <c r="F9" s="265">
        <v>0</v>
      </c>
      <c r="G9" s="265">
        <v>0</v>
      </c>
      <c r="H9" s="264">
        <v>0</v>
      </c>
      <c r="I9" s="265">
        <v>0</v>
      </c>
      <c r="J9" s="265">
        <v>0</v>
      </c>
      <c r="K9" s="264">
        <v>0</v>
      </c>
      <c r="L9" s="264"/>
      <c r="M9" s="266">
        <f>SUM(C9:L9)</f>
        <v>0</v>
      </c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</row>
    <row r="10" spans="2:35" s="71" customFormat="1" ht="15" customHeight="1" x14ac:dyDescent="0.15">
      <c r="B10" s="263" t="s">
        <v>424</v>
      </c>
      <c r="C10" s="264">
        <f>C8+C9</f>
        <v>306000000</v>
      </c>
      <c r="D10" s="265">
        <f t="shared" ref="D10:J10" si="0">D8+D9</f>
        <v>0</v>
      </c>
      <c r="E10" s="264">
        <f t="shared" si="0"/>
        <v>-10638677</v>
      </c>
      <c r="F10" s="264">
        <f t="shared" si="0"/>
        <v>0</v>
      </c>
      <c r="G10" s="264">
        <f t="shared" si="0"/>
        <v>0</v>
      </c>
      <c r="H10" s="264">
        <f>H8+H9</f>
        <v>15835334</v>
      </c>
      <c r="I10" s="264">
        <f t="shared" si="0"/>
        <v>62</v>
      </c>
      <c r="J10" s="264">
        <f t="shared" si="0"/>
        <v>92793197</v>
      </c>
      <c r="K10" s="264">
        <f>ROUND(K8+K9,0)</f>
        <v>227619080</v>
      </c>
      <c r="L10" s="264">
        <f>L8+L9</f>
        <v>86350467</v>
      </c>
      <c r="M10" s="267">
        <f>SUM(C10:L10)</f>
        <v>717959463</v>
      </c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</row>
    <row r="11" spans="2:35" s="71" customFormat="1" ht="15" customHeight="1" x14ac:dyDescent="0.2">
      <c r="B11" s="268" t="s">
        <v>425</v>
      </c>
      <c r="C11" s="264">
        <v>0</v>
      </c>
      <c r="D11" s="265">
        <v>0</v>
      </c>
      <c r="E11" s="264">
        <v>0</v>
      </c>
      <c r="F11" s="264">
        <v>0</v>
      </c>
      <c r="G11" s="264">
        <v>0</v>
      </c>
      <c r="H11" s="264">
        <v>0</v>
      </c>
      <c r="I11" s="264">
        <v>0</v>
      </c>
      <c r="J11" s="264">
        <v>0</v>
      </c>
      <c r="K11" s="264">
        <v>0</v>
      </c>
      <c r="L11" s="264">
        <v>0</v>
      </c>
      <c r="M11" s="267">
        <f t="shared" ref="M11:M22" si="1">SUM(C11:L11)</f>
        <v>0</v>
      </c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</row>
    <row r="12" spans="2:35" s="71" customFormat="1" ht="15" customHeight="1" x14ac:dyDescent="0.2">
      <c r="B12" s="268" t="s">
        <v>426</v>
      </c>
      <c r="C12" s="264">
        <v>0</v>
      </c>
      <c r="D12" s="265">
        <v>0</v>
      </c>
      <c r="E12" s="264">
        <v>0</v>
      </c>
      <c r="F12" s="264">
        <v>0</v>
      </c>
      <c r="G12" s="264">
        <v>0</v>
      </c>
      <c r="H12" s="264">
        <v>0</v>
      </c>
      <c r="I12" s="264">
        <v>0</v>
      </c>
      <c r="J12" s="264">
        <v>0</v>
      </c>
      <c r="K12" s="264">
        <v>0</v>
      </c>
      <c r="L12" s="264">
        <v>0</v>
      </c>
      <c r="M12" s="267">
        <f t="shared" si="1"/>
        <v>0</v>
      </c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</row>
    <row r="13" spans="2:35" s="271" customFormat="1" ht="15" customHeight="1" x14ac:dyDescent="0.2">
      <c r="B13" s="268" t="s">
        <v>427</v>
      </c>
      <c r="C13" s="269">
        <v>0</v>
      </c>
      <c r="D13" s="270">
        <v>0</v>
      </c>
      <c r="E13" s="269">
        <v>0</v>
      </c>
      <c r="F13" s="269">
        <v>0</v>
      </c>
      <c r="G13" s="269">
        <v>0</v>
      </c>
      <c r="H13" s="269">
        <v>0</v>
      </c>
      <c r="I13" s="269">
        <v>0</v>
      </c>
      <c r="J13" s="269">
        <v>0</v>
      </c>
      <c r="K13" s="269">
        <v>0</v>
      </c>
      <c r="L13" s="269">
        <v>0</v>
      </c>
      <c r="M13" s="267">
        <f t="shared" si="1"/>
        <v>0</v>
      </c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</row>
    <row r="14" spans="2:35" s="71" customFormat="1" ht="15" customHeight="1" x14ac:dyDescent="0.2">
      <c r="B14" s="268" t="s">
        <v>428</v>
      </c>
      <c r="C14" s="269">
        <v>0</v>
      </c>
      <c r="D14" s="270">
        <v>0</v>
      </c>
      <c r="E14" s="269">
        <v>0</v>
      </c>
      <c r="F14" s="269">
        <v>0</v>
      </c>
      <c r="G14" s="269">
        <v>0</v>
      </c>
      <c r="H14" s="269">
        <v>0</v>
      </c>
      <c r="I14" s="269">
        <v>0</v>
      </c>
      <c r="J14" s="269">
        <v>0</v>
      </c>
      <c r="K14" s="269">
        <v>0</v>
      </c>
      <c r="L14" s="269">
        <v>0</v>
      </c>
      <c r="M14" s="267">
        <f t="shared" si="1"/>
        <v>0</v>
      </c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</row>
    <row r="15" spans="2:35" s="71" customFormat="1" ht="15" customHeight="1" x14ac:dyDescent="0.2">
      <c r="B15" s="268" t="s">
        <v>429</v>
      </c>
      <c r="C15" s="269">
        <v>0</v>
      </c>
      <c r="D15" s="270">
        <v>0</v>
      </c>
      <c r="E15" s="269">
        <v>0</v>
      </c>
      <c r="F15" s="269">
        <v>0</v>
      </c>
      <c r="G15" s="269">
        <v>0</v>
      </c>
      <c r="H15" s="269">
        <v>0</v>
      </c>
      <c r="I15" s="269">
        <v>0</v>
      </c>
      <c r="J15" s="269"/>
      <c r="K15" s="269">
        <v>0</v>
      </c>
      <c r="L15" s="269">
        <v>0</v>
      </c>
      <c r="M15" s="267">
        <f t="shared" si="1"/>
        <v>0</v>
      </c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</row>
    <row r="16" spans="2:35" s="71" customFormat="1" ht="15" customHeight="1" x14ac:dyDescent="0.2">
      <c r="B16" s="268" t="s">
        <v>430</v>
      </c>
      <c r="C16" s="269">
        <v>0</v>
      </c>
      <c r="D16" s="270">
        <v>0</v>
      </c>
      <c r="E16" s="269" t="e">
        <f>BİLANÇO!#REF!</f>
        <v>#REF!</v>
      </c>
      <c r="F16" s="269">
        <f>BİLANÇO!E297*-1</f>
        <v>0</v>
      </c>
      <c r="G16" s="269">
        <v>0</v>
      </c>
      <c r="H16" s="269">
        <v>0</v>
      </c>
      <c r="I16" s="269">
        <v>0</v>
      </c>
      <c r="J16" s="269">
        <v>0</v>
      </c>
      <c r="K16" s="269">
        <v>0</v>
      </c>
      <c r="L16" s="269">
        <v>0</v>
      </c>
      <c r="M16" s="267" t="e">
        <f t="shared" si="1"/>
        <v>#REF!</v>
      </c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</row>
    <row r="17" spans="2:29" s="71" customFormat="1" ht="15" customHeight="1" x14ac:dyDescent="0.2">
      <c r="B17" s="268" t="s">
        <v>431</v>
      </c>
      <c r="C17" s="269">
        <v>0</v>
      </c>
      <c r="D17" s="270">
        <v>0</v>
      </c>
      <c r="E17" s="269">
        <v>0</v>
      </c>
      <c r="F17" s="269">
        <v>0</v>
      </c>
      <c r="G17" s="269">
        <v>0</v>
      </c>
      <c r="H17" s="269">
        <v>0</v>
      </c>
      <c r="I17" s="269">
        <v>0</v>
      </c>
      <c r="J17" s="269">
        <v>0</v>
      </c>
      <c r="K17" s="269">
        <v>0</v>
      </c>
      <c r="L17" s="269">
        <v>0</v>
      </c>
      <c r="M17" s="267">
        <f t="shared" si="1"/>
        <v>0</v>
      </c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</row>
    <row r="18" spans="2:29" s="271" customFormat="1" ht="15" customHeight="1" x14ac:dyDescent="0.2">
      <c r="B18" s="268" t="s">
        <v>432</v>
      </c>
      <c r="C18" s="269">
        <v>0</v>
      </c>
      <c r="D18" s="270">
        <v>0</v>
      </c>
      <c r="E18" s="269">
        <v>0</v>
      </c>
      <c r="F18" s="269">
        <v>0</v>
      </c>
      <c r="G18" s="269">
        <v>0</v>
      </c>
      <c r="H18" s="269">
        <v>0</v>
      </c>
      <c r="I18" s="269">
        <v>0</v>
      </c>
      <c r="J18" s="269">
        <f>(BİLANÇO!D310-BİLANÇO!E310)</f>
        <v>-1038810</v>
      </c>
      <c r="K18" s="269">
        <v>0</v>
      </c>
      <c r="L18" s="269">
        <v>0</v>
      </c>
      <c r="M18" s="267">
        <f t="shared" si="1"/>
        <v>-1038810</v>
      </c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</row>
    <row r="19" spans="2:29" s="71" customFormat="1" ht="15" customHeight="1" x14ac:dyDescent="0.2">
      <c r="B19" s="268" t="s">
        <v>433</v>
      </c>
      <c r="C19" s="269">
        <v>0</v>
      </c>
      <c r="D19" s="270">
        <v>0</v>
      </c>
      <c r="E19" s="269">
        <v>0</v>
      </c>
      <c r="F19" s="269">
        <v>0</v>
      </c>
      <c r="G19" s="269">
        <v>0</v>
      </c>
      <c r="H19" s="269">
        <v>0</v>
      </c>
      <c r="I19" s="269">
        <v>0</v>
      </c>
      <c r="J19" s="269">
        <v>0</v>
      </c>
      <c r="K19" s="269">
        <v>0</v>
      </c>
      <c r="L19" s="269">
        <v>0</v>
      </c>
      <c r="M19" s="267">
        <f t="shared" si="1"/>
        <v>0</v>
      </c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</row>
    <row r="20" spans="2:29" s="71" customFormat="1" ht="15" customHeight="1" x14ac:dyDescent="0.2">
      <c r="B20" s="268" t="s">
        <v>434</v>
      </c>
      <c r="C20" s="269">
        <v>0</v>
      </c>
      <c r="D20" s="270">
        <v>0</v>
      </c>
      <c r="E20" s="269">
        <v>0</v>
      </c>
      <c r="F20" s="269">
        <v>0</v>
      </c>
      <c r="G20" s="269">
        <v>0</v>
      </c>
      <c r="H20" s="269">
        <v>0</v>
      </c>
      <c r="I20" s="269">
        <v>0</v>
      </c>
      <c r="J20" s="269">
        <v>0</v>
      </c>
      <c r="K20" s="269">
        <f>BİLANÇO!D318</f>
        <v>259001578</v>
      </c>
      <c r="L20" s="269">
        <v>0</v>
      </c>
      <c r="M20" s="267">
        <f t="shared" si="1"/>
        <v>259001578</v>
      </c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</row>
    <row r="21" spans="2:29" s="71" customFormat="1" ht="15" customHeight="1" x14ac:dyDescent="0.2">
      <c r="B21" s="268" t="s">
        <v>435</v>
      </c>
      <c r="C21" s="269">
        <v>0</v>
      </c>
      <c r="D21" s="270">
        <v>0</v>
      </c>
      <c r="E21" s="269">
        <v>0</v>
      </c>
      <c r="F21" s="269">
        <v>0</v>
      </c>
      <c r="G21" s="269">
        <v>0</v>
      </c>
      <c r="H21" s="269">
        <v>0</v>
      </c>
      <c r="I21" s="269"/>
      <c r="J21" s="269">
        <v>0</v>
      </c>
      <c r="K21" s="269">
        <v>-197572126</v>
      </c>
      <c r="L21" s="269" t="e">
        <f>+L22*-1</f>
        <v>#REF!</v>
      </c>
      <c r="M21" s="267" t="e">
        <f t="shared" si="1"/>
        <v>#REF!</v>
      </c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</row>
    <row r="22" spans="2:29" s="71" customFormat="1" ht="15" customHeight="1" x14ac:dyDescent="0.2">
      <c r="B22" s="268" t="s">
        <v>436</v>
      </c>
      <c r="C22" s="269">
        <v>0</v>
      </c>
      <c r="D22" s="270">
        <v>0</v>
      </c>
      <c r="E22" s="269">
        <v>0</v>
      </c>
      <c r="F22" s="269">
        <v>0</v>
      </c>
      <c r="G22" s="269">
        <v>0</v>
      </c>
      <c r="H22" s="269" t="e">
        <f>BİLANÇO!#REF!</f>
        <v>#REF!</v>
      </c>
      <c r="I22" s="269" t="e">
        <f>BİLANÇO!#REF!</f>
        <v>#REF!</v>
      </c>
      <c r="J22" s="269" t="e">
        <f>BİLANÇO!#REF!</f>
        <v>#REF!</v>
      </c>
      <c r="K22" s="269">
        <f>ROUND(+-K10-K21,0)</f>
        <v>-30046954</v>
      </c>
      <c r="L22" s="269" t="e">
        <f>-SUM(C22:K22)</f>
        <v>#REF!</v>
      </c>
      <c r="M22" s="269" t="e">
        <f t="shared" si="1"/>
        <v>#REF!</v>
      </c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</row>
    <row r="23" spans="2:29" s="271" customFormat="1" ht="15" customHeight="1" x14ac:dyDescent="0.15">
      <c r="B23" s="272" t="s">
        <v>437</v>
      </c>
      <c r="C23" s="273">
        <f t="shared" ref="C23:M23" si="2">SUM(C10:C22)</f>
        <v>306000000</v>
      </c>
      <c r="D23" s="273">
        <f t="shared" si="2"/>
        <v>0</v>
      </c>
      <c r="E23" s="273" t="e">
        <f t="shared" si="2"/>
        <v>#REF!</v>
      </c>
      <c r="F23" s="273">
        <f t="shared" si="2"/>
        <v>0</v>
      </c>
      <c r="G23" s="273">
        <f t="shared" si="2"/>
        <v>0</v>
      </c>
      <c r="H23" s="273" t="e">
        <f t="shared" si="2"/>
        <v>#REF!</v>
      </c>
      <c r="I23" s="273" t="e">
        <f t="shared" si="2"/>
        <v>#REF!</v>
      </c>
      <c r="J23" s="273" t="e">
        <f t="shared" si="2"/>
        <v>#REF!</v>
      </c>
      <c r="K23" s="273">
        <f t="shared" si="2"/>
        <v>259001578</v>
      </c>
      <c r="L23" s="273" t="e">
        <f t="shared" si="2"/>
        <v>#REF!</v>
      </c>
      <c r="M23" s="274" t="e">
        <f t="shared" si="2"/>
        <v>#REF!</v>
      </c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</row>
    <row r="24" spans="2:29" s="271" customFormat="1" ht="15" customHeight="1" x14ac:dyDescent="0.15">
      <c r="B24" s="275"/>
      <c r="C24" s="276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</row>
    <row r="25" spans="2:29" x14ac:dyDescent="0.2">
      <c r="B25" s="278" t="s">
        <v>438</v>
      </c>
      <c r="C25" s="278"/>
      <c r="D25" s="58"/>
      <c r="E25" s="193"/>
      <c r="F25" s="193"/>
      <c r="G25" s="193"/>
      <c r="H25" s="279"/>
      <c r="I25" s="279"/>
      <c r="J25" s="193"/>
      <c r="K25" s="193"/>
      <c r="L25" s="193"/>
      <c r="M25" s="193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</row>
    <row r="26" spans="2:29" x14ac:dyDescent="0.2">
      <c r="B26" s="280" t="s">
        <v>439</v>
      </c>
      <c r="C26" s="280"/>
      <c r="D26" s="58"/>
      <c r="E26" s="193"/>
      <c r="F26" s="193"/>
      <c r="G26" s="193"/>
      <c r="H26" s="279"/>
      <c r="I26" s="279"/>
      <c r="J26" s="193"/>
      <c r="K26" s="193"/>
      <c r="L26" s="193"/>
      <c r="M26" s="193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</row>
    <row r="27" spans="2:29" x14ac:dyDescent="0.2">
      <c r="B27" s="247"/>
      <c r="C27" s="281">
        <f>C23-BİLANÇO!E295</f>
        <v>0</v>
      </c>
      <c r="D27" s="58"/>
      <c r="E27" s="281" t="e">
        <f>E23-BİLANÇO!D311</f>
        <v>#REF!</v>
      </c>
      <c r="F27" s="58"/>
      <c r="G27" s="58"/>
      <c r="H27" s="282" t="e">
        <f>H23-BİLANÇO!D307</f>
        <v>#REF!</v>
      </c>
      <c r="I27" s="282" t="e">
        <f>I23-BİLANÇO!D308</f>
        <v>#REF!</v>
      </c>
      <c r="J27" s="282" t="e">
        <f>J23-BİLANÇO!D300-BİLANÇO!D309-BİLANÇO!D310</f>
        <v>#REF!</v>
      </c>
      <c r="K27" s="283">
        <f>K23-BİLANÇO!D317</f>
        <v>0</v>
      </c>
      <c r="L27" s="284" t="e">
        <f>L23-BİLANÇO!D313-BİLANÇO!D315</f>
        <v>#REF!</v>
      </c>
      <c r="M27" s="284" t="e">
        <f>M23-BİLANÇO!D321</f>
        <v>#REF!</v>
      </c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</row>
    <row r="28" spans="2:29" s="35" customFormat="1" ht="14.25" hidden="1" customHeight="1" x14ac:dyDescent="0.2">
      <c r="B28" s="285" t="s">
        <v>0</v>
      </c>
      <c r="C28" s="285"/>
      <c r="D28" s="285"/>
      <c r="E28" s="286"/>
      <c r="F28" s="286"/>
      <c r="G28" s="286"/>
      <c r="H28" s="286"/>
      <c r="I28" s="287"/>
      <c r="J28" s="287"/>
      <c r="K28" s="287"/>
      <c r="L28" s="193"/>
      <c r="M28" s="287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</row>
    <row r="29" spans="2:29" s="35" customFormat="1" ht="14.25" hidden="1" customHeight="1" x14ac:dyDescent="0.2">
      <c r="B29" s="285" t="s">
        <v>440</v>
      </c>
      <c r="C29" s="285"/>
      <c r="D29" s="285"/>
      <c r="E29" s="287"/>
      <c r="F29" s="287"/>
      <c r="G29" s="287"/>
      <c r="H29" s="287"/>
      <c r="I29" s="287"/>
      <c r="J29" s="287"/>
      <c r="K29" s="287"/>
      <c r="L29" s="193"/>
      <c r="M29" s="287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</row>
    <row r="30" spans="2:29" s="35" customFormat="1" ht="14.25" hidden="1" customHeight="1" x14ac:dyDescent="0.2">
      <c r="B30" s="288" t="s">
        <v>441</v>
      </c>
      <c r="C30" s="288"/>
      <c r="D30" s="288"/>
      <c r="E30" s="287"/>
      <c r="F30" s="287"/>
      <c r="G30" s="287"/>
      <c r="H30" s="287"/>
      <c r="I30" s="287"/>
      <c r="J30" s="287"/>
      <c r="K30" s="287"/>
      <c r="L30" s="193"/>
      <c r="M30" s="287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</row>
    <row r="31" spans="2:29" s="35" customFormat="1" ht="15" hidden="1" customHeight="1" thickBot="1" x14ac:dyDescent="0.25">
      <c r="B31" s="289"/>
      <c r="C31" s="289"/>
      <c r="D31" s="289"/>
      <c r="E31" s="287"/>
      <c r="F31" s="287"/>
      <c r="G31" s="287"/>
      <c r="H31" s="287"/>
      <c r="I31" s="287"/>
      <c r="J31" s="287"/>
      <c r="K31" s="287"/>
      <c r="L31" s="193"/>
      <c r="M31" s="290" t="s">
        <v>442</v>
      </c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49"/>
    </row>
    <row r="32" spans="2:29" s="35" customFormat="1" ht="42.75" hidden="1" customHeight="1" x14ac:dyDescent="0.2">
      <c r="B32" s="291" t="s">
        <v>443</v>
      </c>
      <c r="C32" s="292" t="s">
        <v>444</v>
      </c>
      <c r="D32" s="292" t="s">
        <v>445</v>
      </c>
      <c r="E32" s="293" t="s">
        <v>446</v>
      </c>
      <c r="F32" s="293" t="s">
        <v>414</v>
      </c>
      <c r="G32" s="293" t="s">
        <v>447</v>
      </c>
      <c r="H32" s="293" t="s">
        <v>448</v>
      </c>
      <c r="I32" s="293" t="s">
        <v>449</v>
      </c>
      <c r="J32" s="293" t="s">
        <v>450</v>
      </c>
      <c r="K32" s="293" t="s">
        <v>451</v>
      </c>
      <c r="L32" s="193"/>
      <c r="M32" s="294" t="s">
        <v>452</v>
      </c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</row>
    <row r="33" spans="2:29" s="35" customFormat="1" ht="12.75" hidden="1" customHeight="1" x14ac:dyDescent="0.2">
      <c r="B33" s="295" t="s">
        <v>453</v>
      </c>
      <c r="C33" s="296">
        <v>306000000</v>
      </c>
      <c r="D33" s="296">
        <v>0</v>
      </c>
      <c r="E33" s="297">
        <v>843876544</v>
      </c>
      <c r="F33" s="297">
        <v>128338906</v>
      </c>
      <c r="G33" s="297">
        <v>0</v>
      </c>
      <c r="H33" s="297">
        <v>97863921</v>
      </c>
      <c r="I33" s="297">
        <v>62</v>
      </c>
      <c r="J33" s="297">
        <v>370242017</v>
      </c>
      <c r="K33" s="297">
        <v>0</v>
      </c>
      <c r="L33" s="193"/>
      <c r="M33" s="298">
        <f>SUM(C33:L33)</f>
        <v>1746321450</v>
      </c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</row>
    <row r="34" spans="2:29" s="35" customFormat="1" ht="12.75" hidden="1" customHeight="1" x14ac:dyDescent="0.2">
      <c r="B34" s="299" t="s">
        <v>425</v>
      </c>
      <c r="C34" s="300">
        <v>0</v>
      </c>
      <c r="D34" s="300">
        <v>0</v>
      </c>
      <c r="E34" s="301">
        <v>0</v>
      </c>
      <c r="F34" s="301">
        <v>0</v>
      </c>
      <c r="G34" s="301">
        <v>0</v>
      </c>
      <c r="H34" s="301">
        <v>0</v>
      </c>
      <c r="I34" s="301">
        <v>0</v>
      </c>
      <c r="J34" s="301">
        <v>0</v>
      </c>
      <c r="K34" s="301">
        <v>0</v>
      </c>
      <c r="L34" s="193"/>
      <c r="M34" s="298">
        <f t="shared" ref="M34:M46" si="3">SUM(C34:L34)</f>
        <v>0</v>
      </c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</row>
    <row r="35" spans="2:29" s="35" customFormat="1" ht="12.75" hidden="1" customHeight="1" x14ac:dyDescent="0.2">
      <c r="B35" s="299" t="s">
        <v>426</v>
      </c>
      <c r="C35" s="300">
        <v>0</v>
      </c>
      <c r="D35" s="300">
        <v>0</v>
      </c>
      <c r="E35" s="301">
        <v>0</v>
      </c>
      <c r="F35" s="301">
        <v>0</v>
      </c>
      <c r="G35" s="301">
        <v>0</v>
      </c>
      <c r="H35" s="301">
        <v>0</v>
      </c>
      <c r="I35" s="301">
        <v>0</v>
      </c>
      <c r="J35" s="301">
        <v>0</v>
      </c>
      <c r="K35" s="301">
        <v>0</v>
      </c>
      <c r="L35" s="193"/>
      <c r="M35" s="298">
        <f t="shared" si="3"/>
        <v>0</v>
      </c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</row>
    <row r="36" spans="2:29" s="35" customFormat="1" ht="12.75" hidden="1" customHeight="1" x14ac:dyDescent="0.2">
      <c r="B36" s="299" t="s">
        <v>427</v>
      </c>
      <c r="C36" s="300">
        <v>0</v>
      </c>
      <c r="D36" s="300">
        <v>0</v>
      </c>
      <c r="E36" s="301">
        <v>0</v>
      </c>
      <c r="F36" s="301">
        <v>0</v>
      </c>
      <c r="G36" s="301">
        <v>0</v>
      </c>
      <c r="H36" s="301">
        <v>0</v>
      </c>
      <c r="I36" s="301">
        <v>0</v>
      </c>
      <c r="J36" s="301"/>
      <c r="K36" s="301">
        <v>0</v>
      </c>
      <c r="L36" s="193"/>
      <c r="M36" s="298">
        <f t="shared" si="3"/>
        <v>0</v>
      </c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</row>
    <row r="37" spans="2:29" ht="12.75" hidden="1" customHeight="1" x14ac:dyDescent="0.2">
      <c r="B37" s="299" t="s">
        <v>428</v>
      </c>
      <c r="C37" s="300">
        <v>0</v>
      </c>
      <c r="D37" s="300">
        <v>0</v>
      </c>
      <c r="E37" s="301">
        <v>0</v>
      </c>
      <c r="F37" s="301">
        <v>0</v>
      </c>
      <c r="G37" s="301">
        <v>0</v>
      </c>
      <c r="H37" s="301">
        <v>0</v>
      </c>
      <c r="I37" s="301">
        <v>0</v>
      </c>
      <c r="J37" s="301">
        <v>0</v>
      </c>
      <c r="K37" s="301">
        <v>0</v>
      </c>
      <c r="L37" s="193"/>
      <c r="M37" s="298">
        <f t="shared" si="3"/>
        <v>0</v>
      </c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</row>
    <row r="38" spans="2:29" ht="12.75" hidden="1" customHeight="1" x14ac:dyDescent="0.2">
      <c r="B38" s="299" t="s">
        <v>429</v>
      </c>
      <c r="C38" s="300">
        <v>0</v>
      </c>
      <c r="D38" s="300">
        <v>0</v>
      </c>
      <c r="E38" s="301">
        <v>0</v>
      </c>
      <c r="F38" s="301">
        <v>0</v>
      </c>
      <c r="G38" s="301">
        <v>0</v>
      </c>
      <c r="H38" s="301">
        <v>0</v>
      </c>
      <c r="I38" s="301">
        <v>0</v>
      </c>
      <c r="J38" s="301">
        <v>0</v>
      </c>
      <c r="K38" s="301">
        <v>0</v>
      </c>
      <c r="L38" s="193"/>
      <c r="M38" s="298">
        <f t="shared" si="3"/>
        <v>0</v>
      </c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</row>
    <row r="39" spans="2:29" ht="12.75" hidden="1" customHeight="1" x14ac:dyDescent="0.2">
      <c r="B39" s="299" t="s">
        <v>454</v>
      </c>
      <c r="C39" s="300">
        <v>0</v>
      </c>
      <c r="D39" s="300">
        <v>0</v>
      </c>
      <c r="E39" s="301">
        <v>891069114</v>
      </c>
      <c r="F39" s="301">
        <v>0</v>
      </c>
      <c r="G39" s="301">
        <v>0</v>
      </c>
      <c r="H39" s="301">
        <v>0</v>
      </c>
      <c r="I39" s="301">
        <v>0</v>
      </c>
      <c r="J39" s="301">
        <v>0</v>
      </c>
      <c r="K39" s="301">
        <v>0</v>
      </c>
      <c r="L39" s="193"/>
      <c r="M39" s="302">
        <f t="shared" si="3"/>
        <v>891069114</v>
      </c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</row>
    <row r="40" spans="2:29" s="35" customFormat="1" ht="12.75" hidden="1" customHeight="1" x14ac:dyDescent="0.2">
      <c r="B40" s="299" t="s">
        <v>431</v>
      </c>
      <c r="C40" s="300">
        <v>0</v>
      </c>
      <c r="D40" s="300">
        <v>0</v>
      </c>
      <c r="E40" s="301">
        <v>0</v>
      </c>
      <c r="F40" s="301">
        <v>0</v>
      </c>
      <c r="G40" s="301">
        <v>0</v>
      </c>
      <c r="H40" s="301">
        <v>0</v>
      </c>
      <c r="I40" s="301">
        <v>0</v>
      </c>
      <c r="J40" s="301">
        <v>0</v>
      </c>
      <c r="K40" s="301">
        <v>0</v>
      </c>
      <c r="L40" s="193"/>
      <c r="M40" s="302">
        <f t="shared" si="3"/>
        <v>0</v>
      </c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</row>
    <row r="41" spans="2:29" ht="12.75" hidden="1" customHeight="1" x14ac:dyDescent="0.2">
      <c r="B41" s="299" t="s">
        <v>432</v>
      </c>
      <c r="C41" s="300">
        <v>0</v>
      </c>
      <c r="D41" s="300">
        <v>0</v>
      </c>
      <c r="E41" s="301">
        <v>0</v>
      </c>
      <c r="F41" s="301">
        <v>0</v>
      </c>
      <c r="G41" s="301">
        <v>0</v>
      </c>
      <c r="H41" s="301">
        <v>0</v>
      </c>
      <c r="I41" s="301">
        <v>0</v>
      </c>
      <c r="J41" s="301">
        <v>0</v>
      </c>
      <c r="K41" s="301">
        <v>0</v>
      </c>
      <c r="L41" s="193"/>
      <c r="M41" s="302">
        <f t="shared" si="3"/>
        <v>0</v>
      </c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</row>
    <row r="42" spans="2:29" ht="12.75" hidden="1" customHeight="1" x14ac:dyDescent="0.2">
      <c r="B42" s="299" t="s">
        <v>433</v>
      </c>
      <c r="C42" s="300">
        <v>0</v>
      </c>
      <c r="D42" s="300">
        <v>0</v>
      </c>
      <c r="E42" s="301">
        <v>0</v>
      </c>
      <c r="F42" s="301">
        <v>0</v>
      </c>
      <c r="G42" s="301">
        <v>0</v>
      </c>
      <c r="H42" s="301">
        <v>0</v>
      </c>
      <c r="I42" s="301">
        <v>0</v>
      </c>
      <c r="J42" s="301">
        <v>0</v>
      </c>
      <c r="K42" s="301">
        <v>0</v>
      </c>
      <c r="L42" s="193"/>
      <c r="M42" s="302">
        <f t="shared" si="3"/>
        <v>0</v>
      </c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</row>
    <row r="43" spans="2:29" s="35" customFormat="1" ht="12.75" hidden="1" customHeight="1" x14ac:dyDescent="0.2">
      <c r="B43" s="299" t="s">
        <v>455</v>
      </c>
      <c r="C43" s="300">
        <v>0</v>
      </c>
      <c r="D43" s="300">
        <v>0</v>
      </c>
      <c r="E43" s="301">
        <v>0</v>
      </c>
      <c r="F43" s="301">
        <v>0</v>
      </c>
      <c r="G43" s="301">
        <v>0</v>
      </c>
      <c r="H43" s="301">
        <v>0</v>
      </c>
      <c r="I43" s="301">
        <v>0</v>
      </c>
      <c r="J43" s="301"/>
      <c r="K43" s="301">
        <v>34965827</v>
      </c>
      <c r="L43" s="193"/>
      <c r="M43" s="302">
        <f t="shared" si="3"/>
        <v>34965827</v>
      </c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</row>
    <row r="44" spans="2:29" s="35" customFormat="1" ht="12.75" hidden="1" customHeight="1" x14ac:dyDescent="0.2">
      <c r="B44" s="299" t="s">
        <v>456</v>
      </c>
      <c r="C44" s="300">
        <v>0</v>
      </c>
      <c r="D44" s="300">
        <v>0</v>
      </c>
      <c r="E44" s="301">
        <v>0</v>
      </c>
      <c r="F44" s="301">
        <v>0</v>
      </c>
      <c r="G44" s="301">
        <v>0</v>
      </c>
      <c r="H44" s="301">
        <v>0</v>
      </c>
      <c r="I44" s="301">
        <v>0</v>
      </c>
      <c r="J44" s="301">
        <v>-20791954</v>
      </c>
      <c r="K44" s="301">
        <v>0</v>
      </c>
      <c r="L44" s="193"/>
      <c r="M44" s="302">
        <f t="shared" si="3"/>
        <v>-20791954</v>
      </c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</row>
    <row r="45" spans="2:29" s="35" customFormat="1" ht="12.75" hidden="1" customHeight="1" x14ac:dyDescent="0.2">
      <c r="B45" s="299" t="s">
        <v>457</v>
      </c>
      <c r="C45" s="300">
        <v>0</v>
      </c>
      <c r="D45" s="300">
        <v>0</v>
      </c>
      <c r="E45" s="301">
        <v>0</v>
      </c>
      <c r="F45" s="301">
        <v>0</v>
      </c>
      <c r="G45" s="301">
        <v>0</v>
      </c>
      <c r="H45" s="301">
        <v>6270518</v>
      </c>
      <c r="I45" s="301">
        <v>0</v>
      </c>
      <c r="J45" s="301">
        <v>11187850</v>
      </c>
      <c r="K45" s="301">
        <v>0</v>
      </c>
      <c r="L45" s="193"/>
      <c r="M45" s="298">
        <f t="shared" si="3"/>
        <v>17458368</v>
      </c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</row>
    <row r="46" spans="2:29" ht="13.5" hidden="1" customHeight="1" thickBot="1" x14ac:dyDescent="0.25">
      <c r="B46" s="303" t="s">
        <v>458</v>
      </c>
      <c r="C46" s="304">
        <f>SUM(C33:C45)</f>
        <v>306000000</v>
      </c>
      <c r="D46" s="304">
        <f t="shared" ref="D46:K46" si="4">SUM(D33:D45)</f>
        <v>0</v>
      </c>
      <c r="E46" s="305">
        <f t="shared" si="4"/>
        <v>1734945658</v>
      </c>
      <c r="F46" s="305">
        <f t="shared" si="4"/>
        <v>128338906</v>
      </c>
      <c r="G46" s="305">
        <f t="shared" si="4"/>
        <v>0</v>
      </c>
      <c r="H46" s="305">
        <f t="shared" si="4"/>
        <v>104134439</v>
      </c>
      <c r="I46" s="305">
        <f t="shared" si="4"/>
        <v>62</v>
      </c>
      <c r="J46" s="305">
        <f t="shared" si="4"/>
        <v>360637913</v>
      </c>
      <c r="K46" s="305">
        <f t="shared" si="4"/>
        <v>34965827</v>
      </c>
      <c r="L46" s="193"/>
      <c r="M46" s="298">
        <f t="shared" si="3"/>
        <v>2669022805</v>
      </c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</row>
    <row r="47" spans="2:29" x14ac:dyDescent="0.2">
      <c r="B47" s="1" t="s">
        <v>271</v>
      </c>
      <c r="C47" s="1"/>
      <c r="D47" s="1"/>
      <c r="E47" s="281"/>
      <c r="F47" s="58"/>
      <c r="G47" s="58"/>
      <c r="H47" s="306"/>
      <c r="I47" s="306"/>
      <c r="J47" s="193"/>
      <c r="K47" s="193"/>
      <c r="L47" s="193"/>
      <c r="M47" s="193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</row>
    <row r="48" spans="2:29" x14ac:dyDescent="0.2">
      <c r="B48" s="178"/>
      <c r="C48" s="1"/>
      <c r="D48" s="179"/>
      <c r="E48" s="281"/>
      <c r="F48" s="58"/>
      <c r="G48" s="58"/>
      <c r="H48" s="306"/>
      <c r="I48" s="306"/>
      <c r="J48" s="193"/>
      <c r="K48" s="193"/>
      <c r="L48" s="193"/>
      <c r="M48" s="193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</row>
    <row r="49" spans="2:29" x14ac:dyDescent="0.2">
      <c r="B49" s="307" t="s">
        <v>0</v>
      </c>
      <c r="C49" s="307"/>
      <c r="D49" s="307"/>
      <c r="E49" s="308"/>
      <c r="F49" s="211"/>
      <c r="G49" s="211"/>
      <c r="H49" s="306"/>
      <c r="I49" s="306"/>
      <c r="J49" s="309"/>
      <c r="K49" s="309"/>
      <c r="L49" s="309"/>
      <c r="M49" s="30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</row>
    <row r="50" spans="2:29" x14ac:dyDescent="0.2">
      <c r="B50" s="307" t="s">
        <v>459</v>
      </c>
      <c r="C50" s="307"/>
      <c r="D50" s="307"/>
      <c r="E50" s="308"/>
      <c r="F50" s="211"/>
      <c r="G50" s="211"/>
      <c r="H50" s="306"/>
      <c r="I50" s="306"/>
      <c r="J50" s="309"/>
      <c r="K50" s="309"/>
      <c r="L50" s="309"/>
      <c r="M50" s="30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</row>
    <row r="51" spans="2:29" s="35" customFormat="1" ht="16.5" customHeight="1" x14ac:dyDescent="0.2">
      <c r="B51" s="257" t="s">
        <v>409</v>
      </c>
      <c r="C51" s="257"/>
      <c r="D51" s="257"/>
      <c r="E51" s="308"/>
      <c r="F51" s="211"/>
      <c r="G51" s="211"/>
      <c r="H51" s="310"/>
      <c r="I51" s="310"/>
      <c r="J51" s="286"/>
      <c r="K51" s="286"/>
      <c r="L51" s="286"/>
      <c r="M51" s="286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</row>
    <row r="52" spans="2:29" s="35" customFormat="1" x14ac:dyDescent="0.2">
      <c r="B52" s="311"/>
      <c r="C52" s="311"/>
      <c r="D52" s="311"/>
      <c r="E52" s="308"/>
      <c r="F52" s="211"/>
      <c r="G52" s="211"/>
      <c r="H52" s="310"/>
      <c r="I52" s="310"/>
      <c r="J52" s="286"/>
      <c r="K52" s="286"/>
      <c r="L52" s="286"/>
      <c r="M52" s="312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</row>
    <row r="53" spans="2:29" s="35" customFormat="1" ht="48.75" customHeight="1" x14ac:dyDescent="0.2">
      <c r="B53" s="259" t="s">
        <v>410</v>
      </c>
      <c r="C53" s="260" t="s">
        <v>411</v>
      </c>
      <c r="D53" s="260" t="s">
        <v>412</v>
      </c>
      <c r="E53" s="260" t="s">
        <v>413</v>
      </c>
      <c r="F53" s="260" t="s">
        <v>414</v>
      </c>
      <c r="G53" s="260" t="s">
        <v>415</v>
      </c>
      <c r="H53" s="260" t="s">
        <v>416</v>
      </c>
      <c r="I53" s="260" t="s">
        <v>417</v>
      </c>
      <c r="J53" s="260" t="s">
        <v>418</v>
      </c>
      <c r="K53" s="260" t="s">
        <v>419</v>
      </c>
      <c r="L53" s="260" t="s">
        <v>420</v>
      </c>
      <c r="M53" s="261" t="s">
        <v>421</v>
      </c>
      <c r="N53" s="286"/>
      <c r="O53" s="313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</row>
    <row r="54" spans="2:29" s="71" customFormat="1" ht="15" customHeight="1" x14ac:dyDescent="0.15">
      <c r="B54" s="263" t="s">
        <v>460</v>
      </c>
      <c r="C54" s="265">
        <v>306000000</v>
      </c>
      <c r="D54" s="265">
        <v>0</v>
      </c>
      <c r="E54" s="265">
        <v>-14470</v>
      </c>
      <c r="F54" s="265">
        <v>0</v>
      </c>
      <c r="G54" s="265">
        <v>0</v>
      </c>
      <c r="H54" s="265">
        <v>0</v>
      </c>
      <c r="I54" s="265">
        <v>62</v>
      </c>
      <c r="J54" s="265">
        <v>109779823</v>
      </c>
      <c r="K54" s="264">
        <v>126986683</v>
      </c>
      <c r="L54" s="264">
        <v>86350467</v>
      </c>
      <c r="M54" s="267">
        <v>629102565</v>
      </c>
      <c r="N54" s="314"/>
      <c r="O54" s="313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</row>
    <row r="55" spans="2:29" s="71" customFormat="1" ht="15" customHeight="1" x14ac:dyDescent="0.15">
      <c r="B55" s="263" t="s">
        <v>461</v>
      </c>
      <c r="C55" s="265">
        <v>0</v>
      </c>
      <c r="D55" s="265">
        <v>0</v>
      </c>
      <c r="E55" s="265">
        <v>0</v>
      </c>
      <c r="F55" s="265">
        <v>0</v>
      </c>
      <c r="G55" s="265">
        <v>0</v>
      </c>
      <c r="H55" s="265">
        <v>0</v>
      </c>
      <c r="I55" s="265">
        <v>0</v>
      </c>
      <c r="J55" s="265">
        <v>0</v>
      </c>
      <c r="K55" s="264">
        <v>0</v>
      </c>
      <c r="L55" s="264"/>
      <c r="M55" s="267">
        <v>0</v>
      </c>
      <c r="N55" s="314"/>
      <c r="O55" s="313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249"/>
      <c r="AA55" s="249"/>
      <c r="AB55" s="249"/>
      <c r="AC55" s="249"/>
    </row>
    <row r="56" spans="2:29" s="71" customFormat="1" ht="15" customHeight="1" x14ac:dyDescent="0.15">
      <c r="B56" s="263" t="s">
        <v>462</v>
      </c>
      <c r="C56" s="265">
        <v>306000000</v>
      </c>
      <c r="D56" s="265">
        <v>0</v>
      </c>
      <c r="E56" s="265">
        <v>-14470</v>
      </c>
      <c r="F56" s="265">
        <v>0</v>
      </c>
      <c r="G56" s="265">
        <v>0</v>
      </c>
      <c r="H56" s="265">
        <v>0</v>
      </c>
      <c r="I56" s="265">
        <v>62</v>
      </c>
      <c r="J56" s="265">
        <v>109779823</v>
      </c>
      <c r="K56" s="265">
        <v>126986683</v>
      </c>
      <c r="L56" s="265">
        <v>86350467</v>
      </c>
      <c r="M56" s="267">
        <v>629102565</v>
      </c>
      <c r="N56" s="314"/>
      <c r="O56" s="313"/>
      <c r="P56" s="249"/>
      <c r="Q56" s="249"/>
      <c r="R56" s="249"/>
      <c r="S56" s="249"/>
      <c r="T56" s="249"/>
      <c r="U56" s="249"/>
      <c r="V56" s="249"/>
      <c r="W56" s="249"/>
      <c r="X56" s="249"/>
      <c r="Y56" s="249"/>
      <c r="Z56" s="249"/>
      <c r="AA56" s="249"/>
      <c r="AB56" s="249"/>
      <c r="AC56" s="249"/>
    </row>
    <row r="57" spans="2:29" s="71" customFormat="1" ht="15" customHeight="1" x14ac:dyDescent="0.2">
      <c r="B57" s="268" t="s">
        <v>425</v>
      </c>
      <c r="C57" s="265">
        <v>0</v>
      </c>
      <c r="D57" s="265">
        <v>0</v>
      </c>
      <c r="E57" s="264">
        <v>0</v>
      </c>
      <c r="F57" s="264">
        <v>0</v>
      </c>
      <c r="G57" s="264">
        <v>0</v>
      </c>
      <c r="H57" s="264">
        <v>0</v>
      </c>
      <c r="I57" s="264">
        <v>0</v>
      </c>
      <c r="J57" s="264">
        <v>0</v>
      </c>
      <c r="K57" s="264">
        <v>0</v>
      </c>
      <c r="L57" s="264">
        <v>0</v>
      </c>
      <c r="M57" s="267">
        <v>0</v>
      </c>
      <c r="N57" s="314"/>
      <c r="O57" s="313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49"/>
    </row>
    <row r="58" spans="2:29" s="71" customFormat="1" ht="15" customHeight="1" x14ac:dyDescent="0.2">
      <c r="B58" s="268" t="s">
        <v>426</v>
      </c>
      <c r="C58" s="265">
        <v>0</v>
      </c>
      <c r="D58" s="265">
        <v>0</v>
      </c>
      <c r="E58" s="264">
        <v>0</v>
      </c>
      <c r="F58" s="264">
        <v>0</v>
      </c>
      <c r="G58" s="264">
        <v>0</v>
      </c>
      <c r="H58" s="264">
        <v>0</v>
      </c>
      <c r="I58" s="264">
        <v>0</v>
      </c>
      <c r="J58" s="264">
        <v>0</v>
      </c>
      <c r="K58" s="264">
        <v>0</v>
      </c>
      <c r="L58" s="264">
        <v>0</v>
      </c>
      <c r="M58" s="267">
        <v>0</v>
      </c>
      <c r="N58" s="314"/>
      <c r="O58" s="313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  <c r="AC58" s="249"/>
    </row>
    <row r="59" spans="2:29" s="271" customFormat="1" ht="15" customHeight="1" x14ac:dyDescent="0.2">
      <c r="B59" s="268" t="s">
        <v>427</v>
      </c>
      <c r="C59" s="270">
        <v>0</v>
      </c>
      <c r="D59" s="270">
        <v>0</v>
      </c>
      <c r="E59" s="269">
        <v>0</v>
      </c>
      <c r="F59" s="269">
        <v>0</v>
      </c>
      <c r="G59" s="269">
        <v>0</v>
      </c>
      <c r="H59" s="269">
        <v>0</v>
      </c>
      <c r="I59" s="269">
        <v>0</v>
      </c>
      <c r="J59" s="269">
        <v>0</v>
      </c>
      <c r="K59" s="269">
        <v>0</v>
      </c>
      <c r="L59" s="269">
        <v>0</v>
      </c>
      <c r="M59" s="267">
        <v>0</v>
      </c>
      <c r="N59" s="315"/>
      <c r="O59" s="313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249"/>
      <c r="AC59" s="249"/>
    </row>
    <row r="60" spans="2:29" s="71" customFormat="1" ht="15" customHeight="1" x14ac:dyDescent="0.2">
      <c r="B60" s="268" t="s">
        <v>428</v>
      </c>
      <c r="C60" s="270">
        <v>0</v>
      </c>
      <c r="D60" s="270">
        <v>0</v>
      </c>
      <c r="E60" s="269">
        <v>0</v>
      </c>
      <c r="F60" s="269">
        <v>0</v>
      </c>
      <c r="G60" s="269">
        <v>0</v>
      </c>
      <c r="H60" s="269">
        <v>0</v>
      </c>
      <c r="I60" s="269">
        <v>0</v>
      </c>
      <c r="J60" s="269">
        <v>0</v>
      </c>
      <c r="K60" s="269">
        <v>0</v>
      </c>
      <c r="L60" s="269">
        <v>0</v>
      </c>
      <c r="M60" s="267">
        <v>0</v>
      </c>
      <c r="N60" s="314"/>
      <c r="O60" s="313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A60" s="249"/>
      <c r="AB60" s="249"/>
      <c r="AC60" s="249"/>
    </row>
    <row r="61" spans="2:29" s="71" customFormat="1" ht="15" customHeight="1" x14ac:dyDescent="0.2">
      <c r="B61" s="268" t="s">
        <v>429</v>
      </c>
      <c r="C61" s="270">
        <v>0</v>
      </c>
      <c r="D61" s="270">
        <v>0</v>
      </c>
      <c r="E61" s="269">
        <v>0</v>
      </c>
      <c r="F61" s="269">
        <v>0</v>
      </c>
      <c r="G61" s="269">
        <v>0</v>
      </c>
      <c r="H61" s="269">
        <v>0</v>
      </c>
      <c r="I61" s="269">
        <v>0</v>
      </c>
      <c r="J61" s="269"/>
      <c r="K61" s="269">
        <v>0</v>
      </c>
      <c r="L61" s="269">
        <v>0</v>
      </c>
      <c r="M61" s="267">
        <v>0</v>
      </c>
      <c r="N61" s="314"/>
      <c r="O61" s="313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  <c r="AA61" s="249"/>
      <c r="AB61" s="249"/>
      <c r="AC61" s="249"/>
    </row>
    <row r="62" spans="2:29" s="71" customFormat="1" ht="15" customHeight="1" x14ac:dyDescent="0.2">
      <c r="B62" s="268" t="s">
        <v>430</v>
      </c>
      <c r="C62" s="270">
        <v>0</v>
      </c>
      <c r="D62" s="270">
        <v>0</v>
      </c>
      <c r="E62" s="269">
        <v>-22377441</v>
      </c>
      <c r="F62" s="269">
        <v>0</v>
      </c>
      <c r="G62" s="269">
        <v>0</v>
      </c>
      <c r="H62" s="269">
        <v>0</v>
      </c>
      <c r="I62" s="269">
        <v>0</v>
      </c>
      <c r="J62" s="269">
        <v>0</v>
      </c>
      <c r="K62" s="269">
        <v>0</v>
      </c>
      <c r="L62" s="269">
        <v>0</v>
      </c>
      <c r="M62" s="267">
        <v>-22377441</v>
      </c>
      <c r="N62" s="314"/>
      <c r="O62" s="313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49"/>
      <c r="AA62" s="249"/>
      <c r="AB62" s="249"/>
      <c r="AC62" s="249"/>
    </row>
    <row r="63" spans="2:29" s="71" customFormat="1" ht="15" customHeight="1" x14ac:dyDescent="0.2">
      <c r="B63" s="268" t="s">
        <v>431</v>
      </c>
      <c r="C63" s="270">
        <v>0</v>
      </c>
      <c r="D63" s="270">
        <v>0</v>
      </c>
      <c r="E63" s="269">
        <v>0</v>
      </c>
      <c r="F63" s="269">
        <v>0</v>
      </c>
      <c r="G63" s="269">
        <v>0</v>
      </c>
      <c r="H63" s="269">
        <v>0</v>
      </c>
      <c r="I63" s="269">
        <v>0</v>
      </c>
      <c r="J63" s="269">
        <v>0</v>
      </c>
      <c r="K63" s="269">
        <v>0</v>
      </c>
      <c r="L63" s="269">
        <v>0</v>
      </c>
      <c r="M63" s="267">
        <v>0</v>
      </c>
      <c r="N63" s="314"/>
      <c r="O63" s="313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9"/>
    </row>
    <row r="64" spans="2:29" s="271" customFormat="1" ht="15" customHeight="1" x14ac:dyDescent="0.2">
      <c r="B64" s="268" t="s">
        <v>432</v>
      </c>
      <c r="C64" s="270">
        <v>0</v>
      </c>
      <c r="D64" s="270">
        <v>0</v>
      </c>
      <c r="E64" s="269">
        <v>0</v>
      </c>
      <c r="F64" s="269">
        <v>0</v>
      </c>
      <c r="G64" s="269">
        <v>0</v>
      </c>
      <c r="H64" s="269">
        <v>0</v>
      </c>
      <c r="I64" s="269">
        <v>0</v>
      </c>
      <c r="J64" s="269">
        <v>20880631</v>
      </c>
      <c r="K64" s="269">
        <v>0</v>
      </c>
      <c r="L64" s="269">
        <v>0</v>
      </c>
      <c r="M64" s="267">
        <v>20880631</v>
      </c>
      <c r="N64" s="315"/>
      <c r="O64" s="313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49"/>
      <c r="AB64" s="249"/>
      <c r="AC64" s="249"/>
    </row>
    <row r="65" spans="2:29" s="71" customFormat="1" ht="15" customHeight="1" x14ac:dyDescent="0.2">
      <c r="B65" s="268" t="s">
        <v>433</v>
      </c>
      <c r="C65" s="270">
        <v>0</v>
      </c>
      <c r="D65" s="270">
        <v>0</v>
      </c>
      <c r="E65" s="269">
        <v>0</v>
      </c>
      <c r="F65" s="269">
        <v>0</v>
      </c>
      <c r="G65" s="269">
        <v>0</v>
      </c>
      <c r="H65" s="269">
        <v>0</v>
      </c>
      <c r="I65" s="269">
        <v>0</v>
      </c>
      <c r="J65" s="269">
        <v>0</v>
      </c>
      <c r="K65" s="269">
        <v>0</v>
      </c>
      <c r="L65" s="269">
        <v>0</v>
      </c>
      <c r="M65" s="267">
        <v>0</v>
      </c>
      <c r="N65" s="314"/>
      <c r="O65" s="313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49"/>
    </row>
    <row r="66" spans="2:29" s="71" customFormat="1" ht="15" customHeight="1" x14ac:dyDescent="0.2">
      <c r="B66" s="268" t="s">
        <v>434</v>
      </c>
      <c r="C66" s="270">
        <v>0</v>
      </c>
      <c r="D66" s="270">
        <v>0</v>
      </c>
      <c r="E66" s="269">
        <v>0</v>
      </c>
      <c r="F66" s="269">
        <v>0</v>
      </c>
      <c r="G66" s="269">
        <v>0</v>
      </c>
      <c r="H66" s="269">
        <v>0</v>
      </c>
      <c r="I66" s="269">
        <v>0</v>
      </c>
      <c r="J66" s="269">
        <v>0</v>
      </c>
      <c r="K66" s="269">
        <v>165131100</v>
      </c>
      <c r="L66" s="269">
        <v>0</v>
      </c>
      <c r="M66" s="267">
        <v>165131100</v>
      </c>
      <c r="N66" s="314"/>
      <c r="O66" s="313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  <c r="AA66" s="249"/>
      <c r="AB66" s="249"/>
      <c r="AC66" s="249"/>
    </row>
    <row r="67" spans="2:29" s="71" customFormat="1" ht="15" customHeight="1" x14ac:dyDescent="0.2">
      <c r="B67" s="268" t="s">
        <v>435</v>
      </c>
      <c r="C67" s="270">
        <v>0</v>
      </c>
      <c r="D67" s="270">
        <v>0</v>
      </c>
      <c r="E67" s="269">
        <v>0</v>
      </c>
      <c r="F67" s="269">
        <v>0</v>
      </c>
      <c r="G67" s="269">
        <v>0</v>
      </c>
      <c r="H67" s="269"/>
      <c r="I67" s="269"/>
      <c r="J67" s="269">
        <v>0</v>
      </c>
      <c r="K67" s="269">
        <v>-110160000</v>
      </c>
      <c r="L67" s="269">
        <v>0</v>
      </c>
      <c r="M67" s="267">
        <v>-110160000</v>
      </c>
      <c r="N67" s="314"/>
      <c r="O67" s="313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49"/>
      <c r="AA67" s="249"/>
      <c r="AB67" s="249"/>
      <c r="AC67" s="249"/>
    </row>
    <row r="68" spans="2:29" s="71" customFormat="1" ht="15" customHeight="1" x14ac:dyDescent="0.2">
      <c r="B68" s="268" t="s">
        <v>436</v>
      </c>
      <c r="C68" s="270">
        <v>0</v>
      </c>
      <c r="D68" s="270">
        <v>0</v>
      </c>
      <c r="E68" s="269">
        <v>0</v>
      </c>
      <c r="F68" s="269">
        <v>0</v>
      </c>
      <c r="G68" s="269">
        <v>0</v>
      </c>
      <c r="H68" s="269">
        <v>15835334</v>
      </c>
      <c r="I68" s="269">
        <v>0</v>
      </c>
      <c r="J68" s="269">
        <v>991349</v>
      </c>
      <c r="K68" s="269">
        <v>-16826683</v>
      </c>
      <c r="L68" s="269">
        <v>0</v>
      </c>
      <c r="M68" s="267">
        <v>0</v>
      </c>
      <c r="N68" s="314"/>
      <c r="O68" s="313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  <c r="AA68" s="249"/>
      <c r="AB68" s="249"/>
      <c r="AC68" s="249"/>
    </row>
    <row r="69" spans="2:29" s="271" customFormat="1" ht="15" customHeight="1" x14ac:dyDescent="0.15">
      <c r="B69" s="272" t="s">
        <v>463</v>
      </c>
      <c r="C69" s="273">
        <v>306000000</v>
      </c>
      <c r="D69" s="273">
        <v>0</v>
      </c>
      <c r="E69" s="273">
        <v>-22391911</v>
      </c>
      <c r="F69" s="273">
        <v>0</v>
      </c>
      <c r="G69" s="273">
        <v>0</v>
      </c>
      <c r="H69" s="273">
        <v>15835334</v>
      </c>
      <c r="I69" s="273">
        <v>62</v>
      </c>
      <c r="J69" s="273">
        <v>131651803</v>
      </c>
      <c r="K69" s="273">
        <v>165131100</v>
      </c>
      <c r="L69" s="273">
        <v>86350467</v>
      </c>
      <c r="M69" s="267">
        <v>682576855</v>
      </c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  <c r="AA69" s="249"/>
      <c r="AB69" s="249"/>
      <c r="AC69" s="249"/>
    </row>
    <row r="70" spans="2:29" s="271" customFormat="1" ht="15" customHeight="1" x14ac:dyDescent="0.15">
      <c r="B70" s="275"/>
      <c r="C70" s="276"/>
      <c r="D70" s="277"/>
      <c r="E70" s="277"/>
      <c r="F70" s="277"/>
      <c r="G70" s="277"/>
      <c r="H70" s="277"/>
      <c r="I70" s="277"/>
      <c r="J70" s="277"/>
      <c r="K70" s="277"/>
      <c r="L70" s="277"/>
      <c r="M70" s="277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249"/>
      <c r="Z70" s="249"/>
      <c r="AA70" s="249"/>
      <c r="AB70" s="249"/>
      <c r="AC70" s="249"/>
    </row>
  </sheetData>
  <mergeCells count="11">
    <mergeCell ref="B29:D29"/>
    <mergeCell ref="B30:D30"/>
    <mergeCell ref="B49:D49"/>
    <mergeCell ref="B50:D50"/>
    <mergeCell ref="B51:D51"/>
    <mergeCell ref="B3:D3"/>
    <mergeCell ref="B4:D4"/>
    <mergeCell ref="B5:D5"/>
    <mergeCell ref="B25:C25"/>
    <mergeCell ref="B26:C26"/>
    <mergeCell ref="B28:D28"/>
  </mergeCells>
  <pageMargins left="0.39370078740157483" right="0.23622047244094491" top="0.39370078740157483" bottom="0.39370078740157483" header="0.51181102362204722" footer="0.51181102362204722"/>
  <pageSetup paperSize="9" scale="26" fitToHeight="3" orientation="landscape" horizontalDpi="1200" verticalDpi="4294967292" r:id="rId1"/>
  <headerFooter differentOddEven="1" differentFirst="1" alignWithMargins="0">
    <oddFooter xml:space="preserve">&amp;R
</oddFooter>
    <evenFooter xml:space="preserve">&amp;R
</evenFooter>
    <firstFooter xml:space="preserve">&amp;R
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BİLANÇO</vt:lpstr>
      <vt:lpstr>GELİR TABLOSU</vt:lpstr>
      <vt:lpstr>ÖZSERMAYE DEĞİŞİM TABLOSU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 Sarıyar (AKS-Mali İşler)</dc:creator>
  <cp:lastModifiedBy>Cem Sarıyar (AKS-Mali İşler)</cp:lastModifiedBy>
  <dcterms:created xsi:type="dcterms:W3CDTF">2019-10-25T06:56:55Z</dcterms:created>
  <dcterms:modified xsi:type="dcterms:W3CDTF">2019-10-25T07:00:31Z</dcterms:modified>
</cp:coreProperties>
</file>